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Kommunikation\_Midlertidige filer\2017\_november 2017\Jesper\calg\"/>
    </mc:Choice>
  </mc:AlternateContent>
  <bookViews>
    <workbookView xWindow="0" yWindow="0" windowWidth="19200" windowHeight="7155"/>
  </bookViews>
  <sheets>
    <sheet name="Indskriv stemmeprocent 2017" sheetId="3" r:id="rId1"/>
    <sheet name="Samlet stemmeprocent 2017" sheetId="4" r:id="rId2"/>
    <sheet name="Stemmeprocent 2013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F11" i="3"/>
  <c r="G11" i="3"/>
  <c r="H11" i="3"/>
  <c r="I11" i="3"/>
  <c r="J11" i="3"/>
  <c r="K11" i="3"/>
  <c r="L11" i="3"/>
  <c r="M11" i="3"/>
  <c r="N11" i="3"/>
  <c r="O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P11" i="3"/>
  <c r="C49" i="3" l="1"/>
  <c r="C48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E41" i="3"/>
  <c r="E42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T48" i="3" s="1"/>
  <c r="U27" i="3"/>
  <c r="V27" i="3"/>
  <c r="W27" i="3"/>
  <c r="X27" i="3"/>
  <c r="Y27" i="3"/>
  <c r="Z27" i="3"/>
  <c r="AA27" i="3"/>
  <c r="AB27" i="3"/>
  <c r="AC27" i="3"/>
  <c r="D12" i="3"/>
  <c r="C59" i="3"/>
  <c r="C58" i="3"/>
  <c r="C57" i="3"/>
  <c r="C56" i="3"/>
  <c r="C55" i="3"/>
  <c r="C54" i="3"/>
  <c r="C53" i="3"/>
  <c r="C52" i="3"/>
  <c r="C51" i="3"/>
  <c r="C50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C28" i="3"/>
  <c r="AC49" i="3" s="1"/>
  <c r="AB28" i="3"/>
  <c r="AA28" i="3"/>
  <c r="AA49" i="3" s="1"/>
  <c r="Z28" i="3"/>
  <c r="Y28" i="3"/>
  <c r="Y49" i="3" s="1"/>
  <c r="X28" i="3"/>
  <c r="W28" i="3"/>
  <c r="W49" i="3" s="1"/>
  <c r="V28" i="3"/>
  <c r="U28" i="3"/>
  <c r="U49" i="3" s="1"/>
  <c r="T28" i="3"/>
  <c r="S28" i="3"/>
  <c r="S49" i="3" s="1"/>
  <c r="R28" i="3"/>
  <c r="Q28" i="3"/>
  <c r="Q49" i="3" s="1"/>
  <c r="P28" i="3"/>
  <c r="O28" i="3"/>
  <c r="O49" i="3" s="1"/>
  <c r="N28" i="3"/>
  <c r="M28" i="3"/>
  <c r="M49" i="3" s="1"/>
  <c r="L28" i="3"/>
  <c r="K28" i="3"/>
  <c r="K49" i="3" s="1"/>
  <c r="J28" i="3"/>
  <c r="I28" i="3"/>
  <c r="I49" i="3" s="1"/>
  <c r="H28" i="3"/>
  <c r="G28" i="3"/>
  <c r="G49" i="3" s="1"/>
  <c r="F28" i="3"/>
  <c r="E28" i="3"/>
  <c r="E49" i="3" s="1"/>
  <c r="D23" i="3"/>
  <c r="D22" i="3"/>
  <c r="D21" i="3"/>
  <c r="D20" i="3"/>
  <c r="D19" i="3"/>
  <c r="D18" i="3"/>
  <c r="D17" i="3"/>
  <c r="D16" i="3"/>
  <c r="D15" i="3"/>
  <c r="D14" i="3"/>
  <c r="D13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8" i="3"/>
  <c r="D7" i="3"/>
  <c r="D37" i="3" s="1"/>
  <c r="C34" i="2"/>
  <c r="AB33" i="2"/>
  <c r="X33" i="2"/>
  <c r="T33" i="2"/>
  <c r="P33" i="2"/>
  <c r="L33" i="2"/>
  <c r="H33" i="2"/>
  <c r="C33" i="2"/>
  <c r="C32" i="2"/>
  <c r="C31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 s="1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 s="1"/>
  <c r="AC21" i="2"/>
  <c r="AC34" i="2" s="1"/>
  <c r="AB21" i="2"/>
  <c r="AB34" i="2" s="1"/>
  <c r="AA21" i="2"/>
  <c r="AA34" i="2" s="1"/>
  <c r="Z21" i="2"/>
  <c r="Z34" i="2" s="1"/>
  <c r="Y21" i="2"/>
  <c r="Y34" i="2" s="1"/>
  <c r="X21" i="2"/>
  <c r="X34" i="2" s="1"/>
  <c r="W21" i="2"/>
  <c r="W34" i="2" s="1"/>
  <c r="V21" i="2"/>
  <c r="V34" i="2" s="1"/>
  <c r="U21" i="2"/>
  <c r="U34" i="2" s="1"/>
  <c r="T21" i="2"/>
  <c r="T34" i="2" s="1"/>
  <c r="S21" i="2"/>
  <c r="S34" i="2" s="1"/>
  <c r="R21" i="2"/>
  <c r="R34" i="2" s="1"/>
  <c r="Q21" i="2"/>
  <c r="Q34" i="2" s="1"/>
  <c r="P21" i="2"/>
  <c r="P34" i="2" s="1"/>
  <c r="O21" i="2"/>
  <c r="O34" i="2" s="1"/>
  <c r="N21" i="2"/>
  <c r="N34" i="2" s="1"/>
  <c r="M21" i="2"/>
  <c r="M34" i="2" s="1"/>
  <c r="L21" i="2"/>
  <c r="L34" i="2" s="1"/>
  <c r="K21" i="2"/>
  <c r="K34" i="2" s="1"/>
  <c r="J21" i="2"/>
  <c r="J34" i="2" s="1"/>
  <c r="I21" i="2"/>
  <c r="I34" i="2" s="1"/>
  <c r="H21" i="2"/>
  <c r="H34" i="2" s="1"/>
  <c r="G21" i="2"/>
  <c r="G34" i="2" s="1"/>
  <c r="F21" i="2"/>
  <c r="F34" i="2" s="1"/>
  <c r="E21" i="2"/>
  <c r="E34" i="2" s="1"/>
  <c r="AC20" i="2"/>
  <c r="AC26" i="2" s="1"/>
  <c r="AB20" i="2"/>
  <c r="AB26" i="2" s="1"/>
  <c r="AA20" i="2"/>
  <c r="AA33" i="2" s="1"/>
  <c r="Z20" i="2"/>
  <c r="Z26" i="2" s="1"/>
  <c r="Y20" i="2"/>
  <c r="Y26" i="2" s="1"/>
  <c r="X20" i="2"/>
  <c r="X26" i="2" s="1"/>
  <c r="W20" i="2"/>
  <c r="W33" i="2" s="1"/>
  <c r="V20" i="2"/>
  <c r="V26" i="2" s="1"/>
  <c r="U20" i="2"/>
  <c r="U26" i="2" s="1"/>
  <c r="T20" i="2"/>
  <c r="T26" i="2" s="1"/>
  <c r="S20" i="2"/>
  <c r="S33" i="2" s="1"/>
  <c r="R20" i="2"/>
  <c r="R26" i="2" s="1"/>
  <c r="Q20" i="2"/>
  <c r="Q26" i="2" s="1"/>
  <c r="P20" i="2"/>
  <c r="P26" i="2" s="1"/>
  <c r="O20" i="2"/>
  <c r="O33" i="2" s="1"/>
  <c r="N20" i="2"/>
  <c r="N26" i="2" s="1"/>
  <c r="M20" i="2"/>
  <c r="M26" i="2" s="1"/>
  <c r="L20" i="2"/>
  <c r="L26" i="2" s="1"/>
  <c r="K20" i="2"/>
  <c r="K33" i="2" s="1"/>
  <c r="J20" i="2"/>
  <c r="J26" i="2" s="1"/>
  <c r="I20" i="2"/>
  <c r="I26" i="2" s="1"/>
  <c r="H20" i="2"/>
  <c r="H26" i="2" s="1"/>
  <c r="G20" i="2"/>
  <c r="G33" i="2" s="1"/>
  <c r="F20" i="2"/>
  <c r="F26" i="2" s="1"/>
  <c r="E20" i="2"/>
  <c r="E26" i="2" s="1"/>
  <c r="AC19" i="2"/>
  <c r="AC32" i="2" s="1"/>
  <c r="AB19" i="2"/>
  <c r="AB25" i="2" s="1"/>
  <c r="AA19" i="2"/>
  <c r="AA25" i="2" s="1"/>
  <c r="Z19" i="2"/>
  <c r="Z32" i="2" s="1"/>
  <c r="Y19" i="2"/>
  <c r="Y25" i="2" s="1"/>
  <c r="X19" i="2"/>
  <c r="X25" i="2" s="1"/>
  <c r="W19" i="2"/>
  <c r="W25" i="2" s="1"/>
  <c r="V19" i="2"/>
  <c r="V32" i="2" s="1"/>
  <c r="U19" i="2"/>
  <c r="U32" i="2" s="1"/>
  <c r="T19" i="2"/>
  <c r="T25" i="2" s="1"/>
  <c r="S19" i="2"/>
  <c r="S25" i="2" s="1"/>
  <c r="R19" i="2"/>
  <c r="R32" i="2" s="1"/>
  <c r="Q19" i="2"/>
  <c r="Q32" i="2" s="1"/>
  <c r="P19" i="2"/>
  <c r="P25" i="2" s="1"/>
  <c r="O19" i="2"/>
  <c r="O25" i="2" s="1"/>
  <c r="N19" i="2"/>
  <c r="N32" i="2" s="1"/>
  <c r="M19" i="2"/>
  <c r="M32" i="2" s="1"/>
  <c r="L19" i="2"/>
  <c r="L25" i="2" s="1"/>
  <c r="K19" i="2"/>
  <c r="K25" i="2" s="1"/>
  <c r="J19" i="2"/>
  <c r="J32" i="2" s="1"/>
  <c r="I19" i="2"/>
  <c r="I25" i="2" s="1"/>
  <c r="H19" i="2"/>
  <c r="H25" i="2" s="1"/>
  <c r="G19" i="2"/>
  <c r="G25" i="2" s="1"/>
  <c r="F19" i="2"/>
  <c r="F32" i="2" s="1"/>
  <c r="E19" i="2"/>
  <c r="E32" i="2" s="1"/>
  <c r="AC18" i="2"/>
  <c r="AC31" i="2" s="1"/>
  <c r="AB18" i="2"/>
  <c r="AA18" i="2"/>
  <c r="AA32" i="2" s="1"/>
  <c r="Z18" i="2"/>
  <c r="Y18" i="2"/>
  <c r="Y31" i="2" s="1"/>
  <c r="X18" i="2"/>
  <c r="W18" i="2"/>
  <c r="W31" i="2" s="1"/>
  <c r="V18" i="2"/>
  <c r="U18" i="2"/>
  <c r="U31" i="2" s="1"/>
  <c r="T18" i="2"/>
  <c r="S18" i="2"/>
  <c r="S32" i="2" s="1"/>
  <c r="R18" i="2"/>
  <c r="Q18" i="2"/>
  <c r="Q31" i="2" s="1"/>
  <c r="P18" i="2"/>
  <c r="O18" i="2"/>
  <c r="O31" i="2" s="1"/>
  <c r="N18" i="2"/>
  <c r="M18" i="2"/>
  <c r="M31" i="2" s="1"/>
  <c r="L18" i="2"/>
  <c r="K18" i="2"/>
  <c r="K32" i="2" s="1"/>
  <c r="J18" i="2"/>
  <c r="I18" i="2"/>
  <c r="I31" i="2" s="1"/>
  <c r="H18" i="2"/>
  <c r="G18" i="2"/>
  <c r="G31" i="2" s="1"/>
  <c r="F18" i="2"/>
  <c r="E18" i="2"/>
  <c r="E31" i="2" s="1"/>
  <c r="AC17" i="2"/>
  <c r="AA17" i="2"/>
  <c r="Y17" i="2"/>
  <c r="W17" i="2"/>
  <c r="U17" i="2"/>
  <c r="S17" i="2"/>
  <c r="Q17" i="2"/>
  <c r="O17" i="2"/>
  <c r="M17" i="2"/>
  <c r="K17" i="2"/>
  <c r="I17" i="2"/>
  <c r="G17" i="2"/>
  <c r="E17" i="2"/>
  <c r="D14" i="2"/>
  <c r="D21" i="2" s="1"/>
  <c r="D13" i="2"/>
  <c r="D20" i="2" s="1"/>
  <c r="D12" i="2"/>
  <c r="D19" i="2" s="1"/>
  <c r="D32" i="2" s="1"/>
  <c r="D11" i="2"/>
  <c r="D18" i="2" s="1"/>
  <c r="D8" i="2"/>
  <c r="D17" i="2" s="1"/>
  <c r="D7" i="2"/>
  <c r="AB17" i="2" s="1"/>
  <c r="N51" i="3" l="1"/>
  <c r="V51" i="3"/>
  <c r="L53" i="3"/>
  <c r="T53" i="3"/>
  <c r="AB53" i="3"/>
  <c r="Z55" i="3"/>
  <c r="L57" i="3"/>
  <c r="T57" i="3"/>
  <c r="AB57" i="3"/>
  <c r="N59" i="3"/>
  <c r="H49" i="3"/>
  <c r="L49" i="3"/>
  <c r="P49" i="3"/>
  <c r="T49" i="3"/>
  <c r="X49" i="3"/>
  <c r="AB49" i="3"/>
  <c r="R55" i="3"/>
  <c r="E53" i="3"/>
  <c r="I53" i="3"/>
  <c r="Y53" i="3"/>
  <c r="AB58" i="3"/>
  <c r="T56" i="3"/>
  <c r="AB48" i="3"/>
  <c r="X48" i="3"/>
  <c r="P48" i="3"/>
  <c r="L48" i="3"/>
  <c r="H48" i="3"/>
  <c r="R48" i="3"/>
  <c r="J48" i="3"/>
  <c r="F49" i="3"/>
  <c r="J49" i="3"/>
  <c r="N49" i="3"/>
  <c r="R49" i="3"/>
  <c r="V49" i="3"/>
  <c r="Z49" i="3"/>
  <c r="Y48" i="3"/>
  <c r="U48" i="3"/>
  <c r="Q48" i="3"/>
  <c r="M48" i="3"/>
  <c r="I48" i="3"/>
  <c r="V48" i="3"/>
  <c r="F48" i="3"/>
  <c r="Z48" i="3"/>
  <c r="N48" i="3"/>
  <c r="P57" i="3"/>
  <c r="F59" i="3"/>
  <c r="W48" i="3"/>
  <c r="G48" i="3"/>
  <c r="AC48" i="3"/>
  <c r="AA48" i="3"/>
  <c r="S48" i="3"/>
  <c r="O48" i="3"/>
  <c r="K48" i="3"/>
  <c r="I50" i="3"/>
  <c r="Q50" i="3"/>
  <c r="Y50" i="3"/>
  <c r="G52" i="3"/>
  <c r="K52" i="3"/>
  <c r="O52" i="3"/>
  <c r="S52" i="3"/>
  <c r="W52" i="3"/>
  <c r="AA52" i="3"/>
  <c r="F53" i="3"/>
  <c r="J53" i="3"/>
  <c r="E54" i="3"/>
  <c r="I54" i="3"/>
  <c r="M54" i="3"/>
  <c r="Q54" i="3"/>
  <c r="U54" i="3"/>
  <c r="Y54" i="3"/>
  <c r="AC54" i="3"/>
  <c r="K56" i="3"/>
  <c r="AA56" i="3"/>
  <c r="I58" i="3"/>
  <c r="Q58" i="3"/>
  <c r="Y58" i="3"/>
  <c r="J50" i="3"/>
  <c r="R50" i="3"/>
  <c r="Z50" i="3"/>
  <c r="R58" i="3"/>
  <c r="Z58" i="3"/>
  <c r="U53" i="3"/>
  <c r="F55" i="3"/>
  <c r="AA58" i="3"/>
  <c r="D44" i="3"/>
  <c r="E7" i="4" s="1"/>
  <c r="D11" i="3"/>
  <c r="D26" i="3" s="1"/>
  <c r="D42" i="3"/>
  <c r="E5" i="4" s="1"/>
  <c r="E48" i="3"/>
  <c r="D41" i="3"/>
  <c r="E4" i="4" s="1"/>
  <c r="D31" i="3"/>
  <c r="D35" i="3"/>
  <c r="D27" i="3"/>
  <c r="D33" i="3"/>
  <c r="J58" i="3"/>
  <c r="M53" i="3"/>
  <c r="Q53" i="3"/>
  <c r="AC53" i="3"/>
  <c r="J55" i="3"/>
  <c r="N55" i="3"/>
  <c r="V55" i="3"/>
  <c r="H57" i="3"/>
  <c r="X57" i="3"/>
  <c r="V59" i="3"/>
  <c r="F51" i="3"/>
  <c r="D30" i="3"/>
  <c r="D11" i="4" s="1"/>
  <c r="D34" i="3"/>
  <c r="N53" i="3"/>
  <c r="R53" i="3"/>
  <c r="V53" i="3"/>
  <c r="Z53" i="3"/>
  <c r="H54" i="3"/>
  <c r="L54" i="3"/>
  <c r="P54" i="3"/>
  <c r="T54" i="3"/>
  <c r="X54" i="3"/>
  <c r="AB54" i="3"/>
  <c r="G55" i="3"/>
  <c r="O55" i="3"/>
  <c r="S56" i="3"/>
  <c r="W55" i="3"/>
  <c r="F56" i="3"/>
  <c r="J56" i="3"/>
  <c r="N56" i="3"/>
  <c r="R56" i="3"/>
  <c r="V56" i="3"/>
  <c r="Z56" i="3"/>
  <c r="E58" i="3"/>
  <c r="I57" i="3"/>
  <c r="M58" i="3"/>
  <c r="Q57" i="3"/>
  <c r="U58" i="3"/>
  <c r="Y57" i="3"/>
  <c r="AC58" i="3"/>
  <c r="H58" i="3"/>
  <c r="L58" i="3"/>
  <c r="P58" i="3"/>
  <c r="T58" i="3"/>
  <c r="X58" i="3"/>
  <c r="D38" i="3"/>
  <c r="D14" i="4" s="1"/>
  <c r="M51" i="3"/>
  <c r="U51" i="3"/>
  <c r="AC51" i="3"/>
  <c r="G56" i="3"/>
  <c r="J57" i="3"/>
  <c r="R57" i="3"/>
  <c r="Z57" i="3"/>
  <c r="U57" i="3"/>
  <c r="G50" i="3"/>
  <c r="K50" i="3"/>
  <c r="O50" i="3"/>
  <c r="S50" i="3"/>
  <c r="W50" i="3"/>
  <c r="AA50" i="3"/>
  <c r="J51" i="3"/>
  <c r="R51" i="3"/>
  <c r="Z51" i="3"/>
  <c r="E55" i="3"/>
  <c r="I55" i="3"/>
  <c r="M55" i="3"/>
  <c r="Q55" i="3"/>
  <c r="U55" i="3"/>
  <c r="Y55" i="3"/>
  <c r="AC55" i="3"/>
  <c r="H56" i="3"/>
  <c r="P56" i="3"/>
  <c r="X56" i="3"/>
  <c r="E59" i="3"/>
  <c r="I59" i="3"/>
  <c r="M59" i="3"/>
  <c r="Q59" i="3"/>
  <c r="U59" i="3"/>
  <c r="Y59" i="3"/>
  <c r="AC59" i="3"/>
  <c r="E51" i="3"/>
  <c r="I51" i="3"/>
  <c r="Q51" i="3"/>
  <c r="Y51" i="3"/>
  <c r="H52" i="3"/>
  <c r="P52" i="3"/>
  <c r="X52" i="3"/>
  <c r="O56" i="3"/>
  <c r="W56" i="3"/>
  <c r="F57" i="3"/>
  <c r="N57" i="3"/>
  <c r="V57" i="3"/>
  <c r="E57" i="3"/>
  <c r="E50" i="3"/>
  <c r="M50" i="3"/>
  <c r="U50" i="3"/>
  <c r="AC50" i="3"/>
  <c r="H50" i="3"/>
  <c r="L50" i="3"/>
  <c r="P50" i="3"/>
  <c r="T50" i="3"/>
  <c r="X50" i="3"/>
  <c r="AB50" i="3"/>
  <c r="K51" i="3"/>
  <c r="S51" i="3"/>
  <c r="AA51" i="3"/>
  <c r="G54" i="3"/>
  <c r="K54" i="3"/>
  <c r="O54" i="3"/>
  <c r="S54" i="3"/>
  <c r="W54" i="3"/>
  <c r="AA54" i="3"/>
  <c r="E56" i="3"/>
  <c r="I56" i="3"/>
  <c r="M56" i="3"/>
  <c r="Q56" i="3"/>
  <c r="U56" i="3"/>
  <c r="Y56" i="3"/>
  <c r="AC56" i="3"/>
  <c r="G58" i="3"/>
  <c r="K58" i="3"/>
  <c r="O58" i="3"/>
  <c r="S58" i="3"/>
  <c r="W58" i="3"/>
  <c r="J59" i="3"/>
  <c r="R59" i="3"/>
  <c r="Z59" i="3"/>
  <c r="L56" i="3"/>
  <c r="AB56" i="3"/>
  <c r="M57" i="3"/>
  <c r="AC57" i="3"/>
  <c r="G53" i="3"/>
  <c r="O53" i="3"/>
  <c r="W53" i="3"/>
  <c r="H55" i="3"/>
  <c r="T55" i="3"/>
  <c r="AB55" i="3"/>
  <c r="G51" i="3"/>
  <c r="W51" i="3"/>
  <c r="L52" i="3"/>
  <c r="H53" i="3"/>
  <c r="X53" i="3"/>
  <c r="R54" i="3"/>
  <c r="G59" i="3"/>
  <c r="W59" i="3"/>
  <c r="D36" i="3"/>
  <c r="D13" i="4" s="1"/>
  <c r="M52" i="3"/>
  <c r="Y52" i="3"/>
  <c r="K53" i="3"/>
  <c r="S53" i="3"/>
  <c r="AA53" i="3"/>
  <c r="L55" i="3"/>
  <c r="P55" i="3"/>
  <c r="X55" i="3"/>
  <c r="O51" i="3"/>
  <c r="T52" i="3"/>
  <c r="AB52" i="3"/>
  <c r="P53" i="3"/>
  <c r="J54" i="3"/>
  <c r="Z54" i="3"/>
  <c r="O59" i="3"/>
  <c r="D28" i="3"/>
  <c r="D32" i="3"/>
  <c r="D29" i="3"/>
  <c r="E52" i="3"/>
  <c r="I52" i="3"/>
  <c r="Q52" i="3"/>
  <c r="U52" i="3"/>
  <c r="AC52" i="3"/>
  <c r="H51" i="3"/>
  <c r="L51" i="3"/>
  <c r="P51" i="3"/>
  <c r="T51" i="3"/>
  <c r="X51" i="3"/>
  <c r="AB51" i="3"/>
  <c r="F52" i="3"/>
  <c r="J52" i="3"/>
  <c r="N52" i="3"/>
  <c r="R52" i="3"/>
  <c r="V52" i="3"/>
  <c r="Z52" i="3"/>
  <c r="G57" i="3"/>
  <c r="K57" i="3"/>
  <c r="O57" i="3"/>
  <c r="S57" i="3"/>
  <c r="W57" i="3"/>
  <c r="AA57" i="3"/>
  <c r="H59" i="3"/>
  <c r="L59" i="3"/>
  <c r="P59" i="3"/>
  <c r="T59" i="3"/>
  <c r="X59" i="3"/>
  <c r="AB59" i="3"/>
  <c r="D43" i="3"/>
  <c r="E6" i="4" s="1"/>
  <c r="F50" i="3"/>
  <c r="N50" i="3"/>
  <c r="V50" i="3"/>
  <c r="F54" i="3"/>
  <c r="N54" i="3"/>
  <c r="V54" i="3"/>
  <c r="K55" i="3"/>
  <c r="S55" i="3"/>
  <c r="AA55" i="3"/>
  <c r="F58" i="3"/>
  <c r="N58" i="3"/>
  <c r="V58" i="3"/>
  <c r="K59" i="3"/>
  <c r="S59" i="3"/>
  <c r="AA59" i="3"/>
  <c r="D33" i="2"/>
  <c r="D34" i="2"/>
  <c r="D31" i="2"/>
  <c r="AB31" i="2"/>
  <c r="E25" i="2"/>
  <c r="M25" i="2"/>
  <c r="U25" i="2"/>
  <c r="AC25" i="2"/>
  <c r="O26" i="2"/>
  <c r="AA26" i="2"/>
  <c r="G32" i="2"/>
  <c r="O32" i="2"/>
  <c r="W32" i="2"/>
  <c r="F17" i="2"/>
  <c r="F31" i="2" s="1"/>
  <c r="J17" i="2"/>
  <c r="J31" i="2" s="1"/>
  <c r="N17" i="2"/>
  <c r="N31" i="2" s="1"/>
  <c r="R17" i="2"/>
  <c r="R31" i="2" s="1"/>
  <c r="V17" i="2"/>
  <c r="V31" i="2" s="1"/>
  <c r="Z17" i="2"/>
  <c r="Z31" i="2" s="1"/>
  <c r="F25" i="2"/>
  <c r="J25" i="2"/>
  <c r="N25" i="2"/>
  <c r="R25" i="2"/>
  <c r="V25" i="2"/>
  <c r="Z25" i="2"/>
  <c r="K31" i="2"/>
  <c r="S31" i="2"/>
  <c r="AA31" i="2"/>
  <c r="H32" i="2"/>
  <c r="L32" i="2"/>
  <c r="P32" i="2"/>
  <c r="T32" i="2"/>
  <c r="X32" i="2"/>
  <c r="AB32" i="2"/>
  <c r="E33" i="2"/>
  <c r="I33" i="2"/>
  <c r="M33" i="2"/>
  <c r="Q33" i="2"/>
  <c r="U33" i="2"/>
  <c r="Y33" i="2"/>
  <c r="AC33" i="2"/>
  <c r="Q25" i="2"/>
  <c r="G26" i="2"/>
  <c r="D26" i="2" s="1"/>
  <c r="W26" i="2"/>
  <c r="I32" i="2"/>
  <c r="Y32" i="2"/>
  <c r="F33" i="2"/>
  <c r="J33" i="2"/>
  <c r="N33" i="2"/>
  <c r="R33" i="2"/>
  <c r="V33" i="2"/>
  <c r="Z33" i="2"/>
  <c r="K26" i="2"/>
  <c r="S26" i="2"/>
  <c r="H17" i="2"/>
  <c r="H31" i="2" s="1"/>
  <c r="L17" i="2"/>
  <c r="L31" i="2" s="1"/>
  <c r="P17" i="2"/>
  <c r="P31" i="2" s="1"/>
  <c r="T17" i="2"/>
  <c r="T31" i="2" s="1"/>
  <c r="X17" i="2"/>
  <c r="X31" i="2" s="1"/>
  <c r="D53" i="3" l="1"/>
  <c r="D7" i="4"/>
  <c r="D49" i="3"/>
  <c r="D56" i="3"/>
  <c r="D57" i="3"/>
  <c r="D5" i="4"/>
  <c r="D50" i="3"/>
  <c r="D4" i="4"/>
  <c r="D6" i="4"/>
  <c r="D48" i="3"/>
  <c r="D10" i="4"/>
  <c r="D59" i="3"/>
  <c r="D52" i="3"/>
  <c r="D55" i="3"/>
  <c r="D12" i="4"/>
  <c r="D51" i="3"/>
  <c r="D54" i="3"/>
  <c r="D58" i="3"/>
  <c r="D25" i="2"/>
</calcChain>
</file>

<file path=xl/sharedStrings.xml><?xml version="1.0" encoding="utf-8"?>
<sst xmlns="http://schemas.openxmlformats.org/spreadsheetml/2006/main" count="119" uniqueCount="56">
  <si>
    <t>SAMLET</t>
  </si>
  <si>
    <t>Tarm</t>
  </si>
  <si>
    <t>Holmsland</t>
  </si>
  <si>
    <t>Hoven</t>
  </si>
  <si>
    <t>Lyne</t>
  </si>
  <si>
    <t>Bork</t>
  </si>
  <si>
    <t>Lønborg</t>
  </si>
  <si>
    <t>Hvide Sande</t>
  </si>
  <si>
    <t>Velling</t>
  </si>
  <si>
    <t>Ølstrup</t>
  </si>
  <si>
    <t>Ringkøbing</t>
  </si>
  <si>
    <t>Hee</t>
  </si>
  <si>
    <t>Stadil</t>
  </si>
  <si>
    <t>Højmark</t>
  </si>
  <si>
    <t>Lem</t>
  </si>
  <si>
    <t>Tim</t>
  </si>
  <si>
    <t>Skjern</t>
  </si>
  <si>
    <t>Borris</t>
  </si>
  <si>
    <t>Faster</t>
  </si>
  <si>
    <t>Rækker Mølle</t>
  </si>
  <si>
    <t>Stauning</t>
  </si>
  <si>
    <t>Videbæk</t>
  </si>
  <si>
    <t>Nr. Vium</t>
  </si>
  <si>
    <t>Troldhede</t>
  </si>
  <si>
    <t>Vorgod-Barde</t>
  </si>
  <si>
    <t>Spjald</t>
  </si>
  <si>
    <t>Stemmeberettigede</t>
  </si>
  <si>
    <t>Modtagne brevstemmer</t>
  </si>
  <si>
    <t>Afgivne stemmer</t>
  </si>
  <si>
    <t>12.00</t>
  </si>
  <si>
    <t>15.00</t>
  </si>
  <si>
    <t>18.00</t>
  </si>
  <si>
    <t>20.00</t>
  </si>
  <si>
    <t>Stemmeprocent</t>
  </si>
  <si>
    <t>09.00</t>
  </si>
  <si>
    <t xml:space="preserve">Baseret på  </t>
  </si>
  <si>
    <t xml:space="preserve"> valgsteder</t>
  </si>
  <si>
    <t xml:space="preserve">Stemmeprocent time for time: </t>
  </si>
  <si>
    <t>10.00</t>
  </si>
  <si>
    <t>11.00</t>
  </si>
  <si>
    <t>13.00</t>
  </si>
  <si>
    <t>14.00</t>
  </si>
  <si>
    <t>16.00</t>
  </si>
  <si>
    <t>17.00</t>
  </si>
  <si>
    <t>19.00</t>
  </si>
  <si>
    <t>Vægtet gennemsnit af stemmeprocenten</t>
  </si>
  <si>
    <t>Stemmeprocent kl 12.00</t>
  </si>
  <si>
    <t>Stemmeprocent kl 16.00</t>
  </si>
  <si>
    <t>Uvægtet gennemsnit af stemmeprocenten</t>
  </si>
  <si>
    <t>Baseret på det samlede antal afgivne stemmer</t>
  </si>
  <si>
    <t>08.00</t>
  </si>
  <si>
    <t>Stemmeprocent kl 09.00</t>
  </si>
  <si>
    <t>Stemmeprocent kl 20.00</t>
  </si>
  <si>
    <t>Stemmeprocenten for byrådsvalget i Ringkøbing Skjern Kommune</t>
  </si>
  <si>
    <t>Stemmeprocenten for byrådsvalget i Ringkøbing Skjern Kommune (2013)</t>
  </si>
  <si>
    <t>Stemmeprocent kl 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</si>
</sst>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8" fillId="0" borderId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3" fillId="2" borderId="0" xfId="2" applyFont="1" applyFill="1" applyBorder="1"/>
    <xf numFmtId="0" fontId="3" fillId="2" borderId="0" xfId="2" applyFont="1" applyFill="1" applyBorder="1" applyAlignment="1">
      <alignment horizontal="right"/>
    </xf>
    <xf numFmtId="0" fontId="4" fillId="2" borderId="0" xfId="2" applyFont="1" applyFill="1" applyBorder="1" applyAlignment="1">
      <alignment horizontal="right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/>
    <xf numFmtId="0" fontId="3" fillId="2" borderId="1" xfId="2" applyFont="1" applyFill="1" applyBorder="1"/>
    <xf numFmtId="0" fontId="3" fillId="2" borderId="2" xfId="2" applyFont="1" applyFill="1" applyBorder="1" applyAlignment="1">
      <alignment horizontal="right"/>
    </xf>
    <xf numFmtId="0" fontId="4" fillId="2" borderId="2" xfId="2" applyFont="1" applyFill="1" applyBorder="1" applyAlignment="1">
      <alignment horizontal="right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/>
    <xf numFmtId="0" fontId="3" fillId="2" borderId="4" xfId="2" applyFont="1" applyFill="1" applyBorder="1"/>
    <xf numFmtId="0" fontId="2" fillId="2" borderId="0" xfId="2" applyFont="1" applyFill="1" applyBorder="1" applyAlignment="1">
      <alignment horizontal="left"/>
    </xf>
    <xf numFmtId="0" fontId="4" fillId="2" borderId="5" xfId="2" applyFont="1" applyFill="1" applyBorder="1"/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7" fillId="2" borderId="0" xfId="3" quotePrefix="1" applyFont="1" applyFill="1" applyBorder="1" applyAlignment="1" applyProtection="1">
      <alignment horizontal="right"/>
    </xf>
    <xf numFmtId="0" fontId="5" fillId="3" borderId="0" xfId="3" quotePrefix="1" applyFont="1" applyFill="1" applyBorder="1" applyAlignment="1" applyProtection="1">
      <alignment horizontal="right"/>
    </xf>
    <xf numFmtId="0" fontId="4" fillId="4" borderId="0" xfId="2" applyFont="1" applyFill="1" applyBorder="1" applyAlignment="1">
      <alignment horizontal="center"/>
    </xf>
    <xf numFmtId="0" fontId="7" fillId="2" borderId="0" xfId="3" applyFont="1" applyFill="1" applyBorder="1" applyAlignment="1" applyProtection="1">
      <alignment horizontal="right"/>
    </xf>
    <xf numFmtId="0" fontId="5" fillId="2" borderId="0" xfId="3" quotePrefix="1" applyFont="1" applyFill="1" applyBorder="1" applyAlignment="1" applyProtection="1">
      <alignment horizontal="right"/>
    </xf>
    <xf numFmtId="0" fontId="2" fillId="2" borderId="2" xfId="2" applyFont="1" applyFill="1" applyBorder="1" applyAlignment="1">
      <alignment horizontal="right"/>
    </xf>
    <xf numFmtId="0" fontId="5" fillId="2" borderId="2" xfId="3" quotePrefix="1" applyFont="1" applyFill="1" applyBorder="1" applyAlignment="1" applyProtection="1">
      <alignment horizontal="right"/>
    </xf>
    <xf numFmtId="0" fontId="3" fillId="2" borderId="0" xfId="4" applyFont="1" applyFill="1" applyBorder="1" applyAlignment="1" applyProtection="1">
      <alignment horizontal="right"/>
    </xf>
    <xf numFmtId="0" fontId="3" fillId="2" borderId="6" xfId="2" applyFont="1" applyFill="1" applyBorder="1"/>
    <xf numFmtId="0" fontId="3" fillId="2" borderId="7" xfId="2" applyFont="1" applyFill="1" applyBorder="1" applyAlignment="1">
      <alignment horizontal="right"/>
    </xf>
    <xf numFmtId="0" fontId="4" fillId="2" borderId="7" xfId="2" applyFont="1" applyFill="1" applyBorder="1" applyAlignment="1">
      <alignment horizontal="right"/>
    </xf>
    <xf numFmtId="0" fontId="4" fillId="2" borderId="7" xfId="2" applyFont="1" applyFill="1" applyBorder="1" applyAlignment="1">
      <alignment horizontal="center"/>
    </xf>
    <xf numFmtId="0" fontId="4" fillId="2" borderId="8" xfId="2" applyFont="1" applyFill="1" applyBorder="1"/>
    <xf numFmtId="0" fontId="2" fillId="2" borderId="0" xfId="2" applyFont="1" applyFill="1" applyBorder="1" applyAlignment="1">
      <alignment horizontal="right"/>
    </xf>
    <xf numFmtId="0" fontId="8" fillId="2" borderId="0" xfId="2" applyFont="1" applyFill="1" applyBorder="1" applyAlignment="1">
      <alignment horizontal="right"/>
    </xf>
    <xf numFmtId="164" fontId="4" fillId="3" borderId="0" xfId="5" applyNumberFormat="1" applyFont="1" applyFill="1" applyBorder="1" applyAlignment="1">
      <alignment horizontal="right"/>
    </xf>
    <xf numFmtId="164" fontId="4" fillId="3" borderId="0" xfId="5" applyNumberFormat="1" applyFont="1" applyFill="1" applyBorder="1" applyAlignment="1" applyProtection="1">
      <alignment horizontal="right"/>
    </xf>
    <xf numFmtId="9" fontId="4" fillId="3" borderId="0" xfId="5" applyFont="1" applyFill="1" applyBorder="1" applyAlignment="1" applyProtection="1">
      <alignment horizontal="right"/>
    </xf>
    <xf numFmtId="164" fontId="4" fillId="2" borderId="0" xfId="5" applyNumberFormat="1" applyFont="1" applyFill="1" applyBorder="1" applyAlignment="1" applyProtection="1">
      <alignment horizontal="right"/>
    </xf>
    <xf numFmtId="9" fontId="4" fillId="2" borderId="0" xfId="5" applyFont="1" applyFill="1" applyBorder="1" applyAlignment="1" applyProtection="1">
      <alignment horizontal="right"/>
    </xf>
    <xf numFmtId="9" fontId="9" fillId="2" borderId="0" xfId="5" applyFont="1" applyFill="1" applyBorder="1" applyAlignment="1" applyProtection="1">
      <alignment horizontal="right"/>
    </xf>
    <xf numFmtId="0" fontId="2" fillId="2" borderId="0" xfId="4" applyFont="1" applyFill="1" applyBorder="1" applyAlignment="1" applyProtection="1">
      <alignment horizontal="left"/>
    </xf>
    <xf numFmtId="164" fontId="4" fillId="3" borderId="0" xfId="2" applyNumberFormat="1" applyFont="1" applyFill="1" applyBorder="1" applyAlignment="1">
      <alignment horizontal="right"/>
    </xf>
    <xf numFmtId="164" fontId="4" fillId="2" borderId="7" xfId="2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 applyProtection="1">
      <alignment horizontal="center"/>
      <protection locked="0"/>
    </xf>
    <xf numFmtId="0" fontId="0" fillId="2" borderId="0" xfId="4" applyFont="1" applyFill="1" applyBorder="1" applyAlignment="1" applyProtection="1">
      <alignment horizontal="right"/>
    </xf>
    <xf numFmtId="3" fontId="4" fillId="5" borderId="0" xfId="4" applyNumberFormat="1" applyFont="1" applyFill="1" applyBorder="1" applyAlignment="1" applyProtection="1">
      <alignment horizontal="center"/>
    </xf>
    <xf numFmtId="0" fontId="4" fillId="0" borderId="0" xfId="4" applyFont="1" applyFill="1" applyBorder="1" applyAlignment="1" applyProtection="1">
      <alignment horizontal="center"/>
      <protection locked="0"/>
    </xf>
    <xf numFmtId="3" fontId="4" fillId="0" borderId="0" xfId="4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right"/>
    </xf>
    <xf numFmtId="164" fontId="4" fillId="2" borderId="0" xfId="1" applyNumberFormat="1" applyFont="1" applyFill="1" applyBorder="1" applyAlignment="1" applyProtection="1">
      <alignment horizontal="right"/>
    </xf>
    <xf numFmtId="9" fontId="4" fillId="2" borderId="0" xfId="1" applyFont="1" applyFill="1" applyBorder="1" applyAlignment="1" applyProtection="1">
      <alignment horizontal="right"/>
    </xf>
    <xf numFmtId="9" fontId="9" fillId="2" borderId="0" xfId="1" applyFont="1" applyFill="1" applyBorder="1" applyAlignment="1" applyProtection="1">
      <alignment horizontal="right"/>
    </xf>
    <xf numFmtId="0" fontId="0" fillId="2" borderId="0" xfId="0" applyFill="1"/>
    <xf numFmtId="0" fontId="0" fillId="2" borderId="0" xfId="0" applyFill="1" applyBorder="1"/>
    <xf numFmtId="164" fontId="0" fillId="2" borderId="0" xfId="0" applyNumberFormat="1" applyFont="1" applyFill="1" applyBorder="1" applyAlignment="1">
      <alignment horizontal="right"/>
    </xf>
    <xf numFmtId="164" fontId="0" fillId="3" borderId="0" xfId="1" applyNumberFormat="1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0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4" fillId="2" borderId="2" xfId="0" applyFont="1" applyFill="1" applyBorder="1" applyAlignment="1" applyProtection="1">
      <alignment horizontal="right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Protection="1"/>
    <xf numFmtId="0" fontId="0" fillId="2" borderId="4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0" fontId="4" fillId="2" borderId="5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right"/>
    </xf>
    <xf numFmtId="0" fontId="0" fillId="2" borderId="6" xfId="0" applyFont="1" applyFill="1" applyBorder="1" applyProtection="1"/>
    <xf numFmtId="0" fontId="0" fillId="2" borderId="7" xfId="0" applyFont="1" applyFill="1" applyBorder="1" applyAlignment="1" applyProtection="1">
      <alignment horizontal="right"/>
    </xf>
    <xf numFmtId="0" fontId="4" fillId="2" borderId="7" xfId="0" applyFont="1" applyFill="1" applyBorder="1" applyAlignment="1" applyProtection="1">
      <alignment horizontal="right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164" fontId="4" fillId="3" borderId="0" xfId="0" applyNumberFormat="1" applyFont="1" applyFill="1" applyBorder="1" applyAlignment="1" applyProtection="1">
      <alignment horizontal="right"/>
    </xf>
    <xf numFmtId="164" fontId="4" fillId="2" borderId="7" xfId="0" applyNumberFormat="1" applyFont="1" applyFill="1" applyBorder="1" applyAlignment="1" applyProtection="1">
      <alignment horizontal="right"/>
    </xf>
    <xf numFmtId="3" fontId="5" fillId="3" borderId="0" xfId="3" quotePrefix="1" applyNumberFormat="1" applyFont="1" applyFill="1" applyBorder="1" applyAlignment="1" applyProtection="1">
      <alignment horizontal="right"/>
    </xf>
    <xf numFmtId="3" fontId="5" fillId="2" borderId="0" xfId="3" quotePrefix="1" applyNumberFormat="1" applyFont="1" applyFill="1" applyBorder="1" applyAlignment="1" applyProtection="1">
      <alignment horizontal="right"/>
    </xf>
    <xf numFmtId="3" fontId="5" fillId="2" borderId="2" xfId="3" quotePrefix="1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</cellXfs>
  <cellStyles count="6">
    <cellStyle name="Normal" xfId="0" builtinId="0"/>
    <cellStyle name="Normal 2" xfId="2"/>
    <cellStyle name="Normal 2 2" xfId="3"/>
    <cellStyle name="Normal 2 3" xfId="4"/>
    <cellStyle name="Procent" xfId="1" builtinId="5"/>
    <cellStyle name="Procent 2" xfId="5"/>
  </cellStyles>
  <dxfs count="2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topLeftCell="B1" zoomScale="70" zoomScaleNormal="70" workbookViewId="0">
      <selection activeCell="G22" sqref="G22"/>
    </sheetView>
  </sheetViews>
  <sheetFormatPr defaultRowHeight="15" x14ac:dyDescent="0.25"/>
  <cols>
    <col min="1" max="1" width="2.140625" style="62" customWidth="1"/>
    <col min="2" max="2" width="2.140625" style="58" customWidth="1"/>
    <col min="3" max="3" width="20.28515625" style="59" customWidth="1"/>
    <col min="4" max="4" width="7.28515625" style="60" customWidth="1"/>
    <col min="5" max="29" width="10.140625" style="61" customWidth="1"/>
    <col min="30" max="30" width="2.140625" style="62" customWidth="1"/>
    <col min="31" max="16384" width="9.140625" style="62"/>
  </cols>
  <sheetData>
    <row r="1" spans="1:30" ht="11.25" customHeight="1" thickBot="1" x14ac:dyDescent="0.25">
      <c r="A1" s="86"/>
      <c r="B1" s="86"/>
      <c r="C1" s="86"/>
    </row>
    <row r="2" spans="1:30" ht="11.25" customHeight="1" x14ac:dyDescent="0.25">
      <c r="B2" s="63"/>
      <c r="C2" s="64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7"/>
    </row>
    <row r="3" spans="1:30" ht="13.5" customHeight="1" x14ac:dyDescent="0.25">
      <c r="B3" s="68"/>
      <c r="C3" s="69" t="s">
        <v>53</v>
      </c>
      <c r="AD3" s="70"/>
    </row>
    <row r="4" spans="1:30" x14ac:dyDescent="0.25">
      <c r="B4" s="68"/>
      <c r="C4" s="58"/>
      <c r="D4" s="62"/>
      <c r="E4" s="71">
        <v>1</v>
      </c>
      <c r="F4" s="71">
        <v>2</v>
      </c>
      <c r="G4" s="71">
        <v>3</v>
      </c>
      <c r="H4" s="71">
        <v>5</v>
      </c>
      <c r="I4" s="71">
        <v>8</v>
      </c>
      <c r="J4" s="71">
        <v>9</v>
      </c>
      <c r="K4" s="71">
        <v>10</v>
      </c>
      <c r="L4" s="71">
        <v>12</v>
      </c>
      <c r="M4" s="71">
        <v>13</v>
      </c>
      <c r="N4" s="71">
        <v>14</v>
      </c>
      <c r="O4" s="71">
        <v>16</v>
      </c>
      <c r="P4" s="71">
        <v>19</v>
      </c>
      <c r="Q4" s="71">
        <v>20</v>
      </c>
      <c r="R4" s="71">
        <v>21</v>
      </c>
      <c r="S4" s="71">
        <v>22</v>
      </c>
      <c r="T4" s="71">
        <v>24</v>
      </c>
      <c r="U4" s="71">
        <v>25</v>
      </c>
      <c r="V4" s="71">
        <v>26</v>
      </c>
      <c r="W4" s="71">
        <v>27</v>
      </c>
      <c r="X4" s="71">
        <v>28</v>
      </c>
      <c r="Y4" s="71">
        <v>30</v>
      </c>
      <c r="Z4" s="71">
        <v>31</v>
      </c>
      <c r="AA4" s="71">
        <v>32</v>
      </c>
      <c r="AB4" s="71">
        <v>33</v>
      </c>
      <c r="AC4" s="71">
        <v>35</v>
      </c>
      <c r="AD4" s="70"/>
    </row>
    <row r="5" spans="1:30" ht="21.75" customHeight="1" x14ac:dyDescent="0.25">
      <c r="B5" s="68"/>
      <c r="D5" s="72" t="s">
        <v>0</v>
      </c>
      <c r="E5" s="73" t="s">
        <v>1</v>
      </c>
      <c r="F5" s="73" t="s">
        <v>2</v>
      </c>
      <c r="G5" s="73" t="s">
        <v>3</v>
      </c>
      <c r="H5" s="73" t="s">
        <v>4</v>
      </c>
      <c r="I5" s="73" t="s">
        <v>5</v>
      </c>
      <c r="J5" s="73" t="s">
        <v>6</v>
      </c>
      <c r="K5" s="73" t="s">
        <v>7</v>
      </c>
      <c r="L5" s="73" t="s">
        <v>8</v>
      </c>
      <c r="M5" s="73" t="s">
        <v>9</v>
      </c>
      <c r="N5" s="73" t="s">
        <v>10</v>
      </c>
      <c r="O5" s="73" t="s">
        <v>11</v>
      </c>
      <c r="P5" s="73" t="s">
        <v>12</v>
      </c>
      <c r="Q5" s="73" t="s">
        <v>13</v>
      </c>
      <c r="R5" s="73" t="s">
        <v>14</v>
      </c>
      <c r="S5" s="73" t="s">
        <v>15</v>
      </c>
      <c r="T5" s="73" t="s">
        <v>16</v>
      </c>
      <c r="U5" s="73" t="s">
        <v>17</v>
      </c>
      <c r="V5" s="73" t="s">
        <v>18</v>
      </c>
      <c r="W5" s="73" t="s">
        <v>19</v>
      </c>
      <c r="X5" s="73" t="s">
        <v>20</v>
      </c>
      <c r="Y5" s="73" t="s">
        <v>21</v>
      </c>
      <c r="Z5" s="73" t="s">
        <v>22</v>
      </c>
      <c r="AA5" s="73" t="s">
        <v>23</v>
      </c>
      <c r="AB5" s="73" t="s">
        <v>24</v>
      </c>
      <c r="AC5" s="73" t="s">
        <v>25</v>
      </c>
      <c r="AD5" s="70"/>
    </row>
    <row r="6" spans="1:30" x14ac:dyDescent="0.25">
      <c r="B6" s="68"/>
      <c r="AD6" s="70"/>
    </row>
    <row r="7" spans="1:30" x14ac:dyDescent="0.25">
      <c r="B7" s="68"/>
      <c r="C7" s="17" t="s">
        <v>26</v>
      </c>
      <c r="D7" s="83">
        <f>SUM(E7:AC7)</f>
        <v>44101</v>
      </c>
      <c r="E7" s="41">
        <v>3996</v>
      </c>
      <c r="F7" s="41">
        <v>1077</v>
      </c>
      <c r="G7" s="41">
        <v>456</v>
      </c>
      <c r="H7" s="41">
        <v>806</v>
      </c>
      <c r="I7" s="41">
        <v>667</v>
      </c>
      <c r="J7" s="41">
        <v>1084</v>
      </c>
      <c r="K7" s="41">
        <v>2752</v>
      </c>
      <c r="L7" s="41">
        <v>1005</v>
      </c>
      <c r="M7" s="41">
        <v>684</v>
      </c>
      <c r="N7" s="41">
        <v>7414</v>
      </c>
      <c r="O7" s="41">
        <v>1201</v>
      </c>
      <c r="P7" s="41">
        <v>623</v>
      </c>
      <c r="Q7" s="41">
        <v>577</v>
      </c>
      <c r="R7" s="41">
        <v>1155</v>
      </c>
      <c r="S7" s="41">
        <v>1241</v>
      </c>
      <c r="T7" s="41">
        <v>6279</v>
      </c>
      <c r="U7" s="41">
        <v>1043</v>
      </c>
      <c r="V7" s="41">
        <v>657</v>
      </c>
      <c r="W7" s="41">
        <v>1297</v>
      </c>
      <c r="X7" s="41">
        <v>937</v>
      </c>
      <c r="Y7" s="41">
        <v>3849</v>
      </c>
      <c r="Z7" s="41">
        <v>523</v>
      </c>
      <c r="AA7" s="41">
        <v>615</v>
      </c>
      <c r="AB7" s="41">
        <v>1904</v>
      </c>
      <c r="AC7" s="41">
        <v>2259</v>
      </c>
      <c r="AD7" s="70"/>
    </row>
    <row r="8" spans="1:30" x14ac:dyDescent="0.25">
      <c r="B8" s="68"/>
      <c r="C8" s="20" t="s">
        <v>27</v>
      </c>
      <c r="D8" s="83">
        <f>SUM(E8:AC8)</f>
        <v>1254</v>
      </c>
      <c r="E8" s="41">
        <v>91</v>
      </c>
      <c r="F8" s="41">
        <v>36</v>
      </c>
      <c r="G8" s="41">
        <v>0</v>
      </c>
      <c r="H8" s="41">
        <v>8</v>
      </c>
      <c r="I8" s="41">
        <v>10</v>
      </c>
      <c r="J8" s="41">
        <v>31</v>
      </c>
      <c r="K8" s="41">
        <v>83</v>
      </c>
      <c r="L8" s="41">
        <v>41</v>
      </c>
      <c r="M8" s="41">
        <v>16</v>
      </c>
      <c r="N8" s="41">
        <v>321</v>
      </c>
      <c r="O8" s="41">
        <v>28</v>
      </c>
      <c r="P8" s="41">
        <v>14</v>
      </c>
      <c r="Q8" s="41">
        <v>11</v>
      </c>
      <c r="R8" s="41">
        <v>28</v>
      </c>
      <c r="S8" s="41">
        <v>39</v>
      </c>
      <c r="T8" s="41">
        <v>213</v>
      </c>
      <c r="U8" s="41">
        <v>21</v>
      </c>
      <c r="V8" s="41">
        <v>13</v>
      </c>
      <c r="W8" s="41">
        <v>22</v>
      </c>
      <c r="X8" s="41">
        <v>32</v>
      </c>
      <c r="Y8" s="41">
        <v>99</v>
      </c>
      <c r="Z8" s="41">
        <v>5</v>
      </c>
      <c r="AA8" s="41">
        <v>7</v>
      </c>
      <c r="AB8" s="41">
        <v>35</v>
      </c>
      <c r="AC8" s="41">
        <v>50</v>
      </c>
      <c r="AD8" s="70"/>
    </row>
    <row r="9" spans="1:30" ht="15.75" thickBot="1" x14ac:dyDescent="0.3">
      <c r="B9" s="68"/>
      <c r="D9" s="84"/>
      <c r="AD9" s="70"/>
    </row>
    <row r="10" spans="1:30" x14ac:dyDescent="0.25">
      <c r="B10" s="63"/>
      <c r="C10" s="74" t="s">
        <v>28</v>
      </c>
      <c r="D10" s="8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7"/>
    </row>
    <row r="11" spans="1:30" x14ac:dyDescent="0.25">
      <c r="B11" s="68"/>
      <c r="C11" s="42" t="s">
        <v>50</v>
      </c>
      <c r="D11" s="83">
        <f t="shared" ref="D11:D23" si="0">SUM(E11:AC11)</f>
        <v>1254</v>
      </c>
      <c r="E11" s="43">
        <f t="shared" ref="E11:O11" si="1">E8</f>
        <v>91</v>
      </c>
      <c r="F11" s="43">
        <f t="shared" si="1"/>
        <v>36</v>
      </c>
      <c r="G11" s="43">
        <f t="shared" si="1"/>
        <v>0</v>
      </c>
      <c r="H11" s="43">
        <f t="shared" si="1"/>
        <v>8</v>
      </c>
      <c r="I11" s="43">
        <f t="shared" si="1"/>
        <v>10</v>
      </c>
      <c r="J11" s="43">
        <f t="shared" si="1"/>
        <v>31</v>
      </c>
      <c r="K11" s="43">
        <f t="shared" si="1"/>
        <v>83</v>
      </c>
      <c r="L11" s="43">
        <f t="shared" si="1"/>
        <v>41</v>
      </c>
      <c r="M11" s="43">
        <f t="shared" si="1"/>
        <v>16</v>
      </c>
      <c r="N11" s="43">
        <f t="shared" si="1"/>
        <v>321</v>
      </c>
      <c r="O11" s="43">
        <f t="shared" si="1"/>
        <v>28</v>
      </c>
      <c r="P11" s="43">
        <f>P8</f>
        <v>14</v>
      </c>
      <c r="Q11" s="43">
        <f t="shared" ref="Q11:AC11" si="2">Q8</f>
        <v>11</v>
      </c>
      <c r="R11" s="43">
        <f t="shared" si="2"/>
        <v>28</v>
      </c>
      <c r="S11" s="43">
        <f t="shared" si="2"/>
        <v>39</v>
      </c>
      <c r="T11" s="43">
        <f t="shared" si="2"/>
        <v>213</v>
      </c>
      <c r="U11" s="43">
        <f t="shared" si="2"/>
        <v>21</v>
      </c>
      <c r="V11" s="43">
        <f t="shared" si="2"/>
        <v>13</v>
      </c>
      <c r="W11" s="43">
        <f t="shared" si="2"/>
        <v>22</v>
      </c>
      <c r="X11" s="43">
        <f t="shared" si="2"/>
        <v>32</v>
      </c>
      <c r="Y11" s="43">
        <f t="shared" si="2"/>
        <v>99</v>
      </c>
      <c r="Z11" s="43">
        <f t="shared" si="2"/>
        <v>5</v>
      </c>
      <c r="AA11" s="43">
        <f t="shared" si="2"/>
        <v>7</v>
      </c>
      <c r="AB11" s="43">
        <f t="shared" si="2"/>
        <v>35</v>
      </c>
      <c r="AC11" s="43">
        <f t="shared" si="2"/>
        <v>50</v>
      </c>
      <c r="AD11" s="70"/>
    </row>
    <row r="12" spans="1:30" x14ac:dyDescent="0.25">
      <c r="B12" s="68"/>
      <c r="C12" s="42" t="s">
        <v>34</v>
      </c>
      <c r="D12" s="83">
        <f t="shared" si="0"/>
        <v>2643</v>
      </c>
      <c r="E12" s="44">
        <v>227</v>
      </c>
      <c r="F12" s="44">
        <v>42</v>
      </c>
      <c r="G12" s="44">
        <v>16</v>
      </c>
      <c r="H12" s="44">
        <v>29</v>
      </c>
      <c r="I12" s="44">
        <v>27</v>
      </c>
      <c r="J12" s="44">
        <v>61</v>
      </c>
      <c r="K12" s="44">
        <v>174</v>
      </c>
      <c r="L12" s="44">
        <v>85</v>
      </c>
      <c r="M12" s="44">
        <v>41</v>
      </c>
      <c r="N12" s="44">
        <v>567</v>
      </c>
      <c r="O12" s="44">
        <v>37</v>
      </c>
      <c r="P12" s="44">
        <v>41</v>
      </c>
      <c r="Q12" s="44">
        <v>22</v>
      </c>
      <c r="R12" s="44">
        <v>62</v>
      </c>
      <c r="S12" s="44">
        <v>91</v>
      </c>
      <c r="T12" s="44">
        <v>454</v>
      </c>
      <c r="U12" s="44">
        <v>44</v>
      </c>
      <c r="V12" s="44">
        <v>31</v>
      </c>
      <c r="W12" s="44">
        <v>52</v>
      </c>
      <c r="X12" s="44">
        <v>70</v>
      </c>
      <c r="Y12" s="44">
        <v>215</v>
      </c>
      <c r="Z12" s="44">
        <v>20</v>
      </c>
      <c r="AA12" s="44">
        <v>19</v>
      </c>
      <c r="AB12" s="44">
        <v>75</v>
      </c>
      <c r="AC12" s="44">
        <v>141</v>
      </c>
      <c r="AD12" s="70"/>
    </row>
    <row r="13" spans="1:30" x14ac:dyDescent="0.25">
      <c r="B13" s="68"/>
      <c r="C13" s="42" t="s">
        <v>38</v>
      </c>
      <c r="D13" s="83">
        <f t="shared" si="0"/>
        <v>4669</v>
      </c>
      <c r="E13" s="44">
        <v>451</v>
      </c>
      <c r="F13" s="44">
        <v>90</v>
      </c>
      <c r="G13" s="44">
        <v>36</v>
      </c>
      <c r="H13" s="44">
        <v>43</v>
      </c>
      <c r="I13" s="44">
        <v>51</v>
      </c>
      <c r="J13" s="44">
        <v>96</v>
      </c>
      <c r="K13" s="44">
        <v>311</v>
      </c>
      <c r="L13" s="44">
        <v>123</v>
      </c>
      <c r="M13" s="44">
        <v>74</v>
      </c>
      <c r="N13" s="44">
        <v>973</v>
      </c>
      <c r="O13" s="44">
        <v>93</v>
      </c>
      <c r="P13" s="44">
        <v>71</v>
      </c>
      <c r="Q13" s="44">
        <v>48</v>
      </c>
      <c r="R13" s="44">
        <v>116</v>
      </c>
      <c r="S13" s="44">
        <v>148</v>
      </c>
      <c r="T13" s="44">
        <v>714</v>
      </c>
      <c r="U13" s="44">
        <v>74</v>
      </c>
      <c r="V13" s="44">
        <v>63</v>
      </c>
      <c r="W13" s="44">
        <v>112</v>
      </c>
      <c r="X13" s="44">
        <v>116</v>
      </c>
      <c r="Y13" s="44">
        <v>429</v>
      </c>
      <c r="Z13" s="44">
        <v>36</v>
      </c>
      <c r="AA13" s="44">
        <v>29</v>
      </c>
      <c r="AB13" s="44">
        <v>151</v>
      </c>
      <c r="AC13" s="44">
        <v>221</v>
      </c>
      <c r="AD13" s="70"/>
    </row>
    <row r="14" spans="1:30" x14ac:dyDescent="0.25">
      <c r="B14" s="68"/>
      <c r="C14" s="42" t="s">
        <v>39</v>
      </c>
      <c r="D14" s="83">
        <f t="shared" si="0"/>
        <v>7182</v>
      </c>
      <c r="E14" s="44">
        <v>728</v>
      </c>
      <c r="F14" s="44">
        <v>143</v>
      </c>
      <c r="G14" s="44">
        <v>53</v>
      </c>
      <c r="H14" s="44">
        <v>81</v>
      </c>
      <c r="I14" s="44">
        <v>76</v>
      </c>
      <c r="J14" s="44">
        <v>147</v>
      </c>
      <c r="K14" s="44">
        <v>471</v>
      </c>
      <c r="L14" s="44">
        <v>191</v>
      </c>
      <c r="M14" s="44">
        <v>98</v>
      </c>
      <c r="N14" s="44">
        <v>1402</v>
      </c>
      <c r="O14" s="44">
        <v>148</v>
      </c>
      <c r="P14" s="44">
        <v>108</v>
      </c>
      <c r="Q14" s="44">
        <v>68</v>
      </c>
      <c r="R14" s="44">
        <v>181</v>
      </c>
      <c r="S14" s="44">
        <v>202</v>
      </c>
      <c r="T14" s="44">
        <v>1187</v>
      </c>
      <c r="U14" s="44">
        <v>146</v>
      </c>
      <c r="V14" s="44">
        <v>88</v>
      </c>
      <c r="W14" s="44">
        <v>161</v>
      </c>
      <c r="X14" s="44">
        <v>157</v>
      </c>
      <c r="Y14" s="44">
        <v>678</v>
      </c>
      <c r="Z14" s="44">
        <v>56</v>
      </c>
      <c r="AA14" s="44">
        <v>62</v>
      </c>
      <c r="AB14" s="44">
        <v>229</v>
      </c>
      <c r="AC14" s="44">
        <v>321</v>
      </c>
      <c r="AD14" s="70"/>
    </row>
    <row r="15" spans="1:30" x14ac:dyDescent="0.25">
      <c r="B15" s="68"/>
      <c r="C15" s="42" t="s">
        <v>29</v>
      </c>
      <c r="D15" s="83">
        <f t="shared" si="0"/>
        <v>9161</v>
      </c>
      <c r="E15" s="44">
        <v>823</v>
      </c>
      <c r="F15" s="44">
        <v>199</v>
      </c>
      <c r="G15" s="44">
        <v>70</v>
      </c>
      <c r="H15" s="44">
        <v>107</v>
      </c>
      <c r="I15" s="44">
        <v>103</v>
      </c>
      <c r="J15" s="44">
        <v>195</v>
      </c>
      <c r="K15" s="44">
        <v>611</v>
      </c>
      <c r="L15" s="44">
        <v>231</v>
      </c>
      <c r="M15" s="44">
        <v>122</v>
      </c>
      <c r="N15" s="44">
        <v>1829</v>
      </c>
      <c r="O15" s="44">
        <v>188</v>
      </c>
      <c r="P15" s="44">
        <v>136</v>
      </c>
      <c r="Q15" s="44">
        <v>86</v>
      </c>
      <c r="R15" s="44">
        <v>252</v>
      </c>
      <c r="S15" s="44">
        <v>249</v>
      </c>
      <c r="T15" s="44">
        <v>1489</v>
      </c>
      <c r="U15" s="44">
        <v>168</v>
      </c>
      <c r="V15" s="44">
        <v>113</v>
      </c>
      <c r="W15" s="44">
        <v>212</v>
      </c>
      <c r="X15" s="44">
        <v>182</v>
      </c>
      <c r="Y15" s="44">
        <v>903</v>
      </c>
      <c r="Z15" s="44">
        <v>68</v>
      </c>
      <c r="AA15" s="44">
        <v>90</v>
      </c>
      <c r="AB15" s="44">
        <v>317</v>
      </c>
      <c r="AC15" s="44">
        <v>418</v>
      </c>
      <c r="AD15" s="70"/>
    </row>
    <row r="16" spans="1:30" x14ac:dyDescent="0.25">
      <c r="B16" s="68"/>
      <c r="C16" s="42" t="s">
        <v>40</v>
      </c>
      <c r="D16" s="83">
        <f t="shared" si="0"/>
        <v>10578</v>
      </c>
      <c r="E16" s="44">
        <v>964</v>
      </c>
      <c r="F16" s="44">
        <v>248</v>
      </c>
      <c r="G16" s="44">
        <v>86</v>
      </c>
      <c r="H16" s="44">
        <v>130</v>
      </c>
      <c r="I16" s="44">
        <v>131</v>
      </c>
      <c r="J16" s="44">
        <v>233</v>
      </c>
      <c r="K16" s="44">
        <v>702</v>
      </c>
      <c r="L16" s="44">
        <v>267</v>
      </c>
      <c r="M16" s="44">
        <v>141</v>
      </c>
      <c r="N16" s="44">
        <v>2140</v>
      </c>
      <c r="O16" s="44">
        <v>221</v>
      </c>
      <c r="P16" s="44">
        <v>153</v>
      </c>
      <c r="Q16" s="45">
        <v>103</v>
      </c>
      <c r="R16" s="44">
        <v>285</v>
      </c>
      <c r="S16" s="44">
        <v>302</v>
      </c>
      <c r="T16" s="44">
        <v>1528</v>
      </c>
      <c r="U16" s="44">
        <v>246</v>
      </c>
      <c r="V16" s="44">
        <v>132</v>
      </c>
      <c r="W16" s="44">
        <v>245</v>
      </c>
      <c r="X16" s="44">
        <v>207</v>
      </c>
      <c r="Y16" s="44">
        <v>1058</v>
      </c>
      <c r="Z16" s="44">
        <v>80</v>
      </c>
      <c r="AA16" s="44">
        <v>105</v>
      </c>
      <c r="AB16" s="46">
        <v>373</v>
      </c>
      <c r="AC16" s="44">
        <v>498</v>
      </c>
      <c r="AD16" s="70"/>
    </row>
    <row r="17" spans="2:30" x14ac:dyDescent="0.25">
      <c r="B17" s="68"/>
      <c r="C17" s="42" t="s">
        <v>41</v>
      </c>
      <c r="D17" s="83">
        <f t="shared" si="0"/>
        <v>12244</v>
      </c>
      <c r="E17" s="44">
        <v>1108</v>
      </c>
      <c r="F17" s="44">
        <v>287</v>
      </c>
      <c r="G17" s="44">
        <v>101</v>
      </c>
      <c r="H17" s="44">
        <v>167</v>
      </c>
      <c r="I17" s="44">
        <v>160</v>
      </c>
      <c r="J17" s="44">
        <v>271</v>
      </c>
      <c r="K17" s="44">
        <v>819</v>
      </c>
      <c r="L17" s="44">
        <v>294</v>
      </c>
      <c r="M17" s="44">
        <v>152</v>
      </c>
      <c r="N17" s="44">
        <v>2440</v>
      </c>
      <c r="O17" s="44">
        <v>260</v>
      </c>
      <c r="P17" s="44">
        <v>179</v>
      </c>
      <c r="Q17" s="45">
        <v>124</v>
      </c>
      <c r="R17" s="44">
        <v>340</v>
      </c>
      <c r="S17" s="44">
        <v>339</v>
      </c>
      <c r="T17" s="44">
        <v>1770</v>
      </c>
      <c r="U17" s="44">
        <v>274</v>
      </c>
      <c r="V17" s="44">
        <v>147</v>
      </c>
      <c r="W17" s="44">
        <v>275</v>
      </c>
      <c r="X17" s="44">
        <v>245</v>
      </c>
      <c r="Y17" s="44">
        <v>1221</v>
      </c>
      <c r="Z17" s="44">
        <v>99</v>
      </c>
      <c r="AA17" s="44">
        <v>145</v>
      </c>
      <c r="AB17" s="44">
        <v>446</v>
      </c>
      <c r="AC17" s="44">
        <v>581</v>
      </c>
      <c r="AD17" s="70"/>
    </row>
    <row r="18" spans="2:30" x14ac:dyDescent="0.25">
      <c r="B18" s="68"/>
      <c r="C18" s="42" t="s">
        <v>30</v>
      </c>
      <c r="D18" s="83">
        <f t="shared" si="0"/>
        <v>14499</v>
      </c>
      <c r="E18" s="44">
        <v>1319</v>
      </c>
      <c r="F18" s="44">
        <v>338</v>
      </c>
      <c r="G18" s="44">
        <v>125</v>
      </c>
      <c r="H18" s="44">
        <v>218</v>
      </c>
      <c r="I18" s="44">
        <v>198</v>
      </c>
      <c r="J18" s="44">
        <v>333</v>
      </c>
      <c r="K18" s="44">
        <v>971</v>
      </c>
      <c r="L18" s="44">
        <v>343</v>
      </c>
      <c r="M18" s="44">
        <v>171</v>
      </c>
      <c r="N18" s="44">
        <v>2895</v>
      </c>
      <c r="O18" s="44">
        <v>319</v>
      </c>
      <c r="P18" s="44">
        <v>213</v>
      </c>
      <c r="Q18" s="45">
        <v>156</v>
      </c>
      <c r="R18" s="44">
        <v>390</v>
      </c>
      <c r="S18" s="44">
        <v>408</v>
      </c>
      <c r="T18" s="44">
        <v>2033</v>
      </c>
      <c r="U18" s="44">
        <v>321</v>
      </c>
      <c r="V18" s="44">
        <v>184</v>
      </c>
      <c r="W18" s="44">
        <v>332</v>
      </c>
      <c r="X18" s="44">
        <v>282</v>
      </c>
      <c r="Y18" s="44">
        <v>1445</v>
      </c>
      <c r="Z18" s="44">
        <v>116</v>
      </c>
      <c r="AA18" s="44">
        <v>164</v>
      </c>
      <c r="AB18" s="44">
        <v>523</v>
      </c>
      <c r="AC18" s="44">
        <v>702</v>
      </c>
      <c r="AD18" s="70"/>
    </row>
    <row r="19" spans="2:30" x14ac:dyDescent="0.25">
      <c r="B19" s="68"/>
      <c r="C19" s="42" t="s">
        <v>42</v>
      </c>
      <c r="D19" s="83">
        <f t="shared" si="0"/>
        <v>17704</v>
      </c>
      <c r="E19" s="44">
        <v>1596</v>
      </c>
      <c r="F19" s="44">
        <v>400</v>
      </c>
      <c r="G19" s="44">
        <v>162</v>
      </c>
      <c r="H19" s="44">
        <v>269</v>
      </c>
      <c r="I19" s="44">
        <v>229</v>
      </c>
      <c r="J19" s="44">
        <v>396</v>
      </c>
      <c r="K19" s="44">
        <v>1120</v>
      </c>
      <c r="L19" s="44">
        <v>418</v>
      </c>
      <c r="M19" s="44">
        <v>214</v>
      </c>
      <c r="N19" s="44">
        <v>3304</v>
      </c>
      <c r="O19" s="44">
        <v>394</v>
      </c>
      <c r="P19" s="44">
        <v>261</v>
      </c>
      <c r="Q19" s="45">
        <v>197</v>
      </c>
      <c r="R19" s="44">
        <v>488</v>
      </c>
      <c r="S19" s="44">
        <v>476</v>
      </c>
      <c r="T19" s="44">
        <v>2703</v>
      </c>
      <c r="U19" s="44">
        <v>389</v>
      </c>
      <c r="V19" s="44">
        <v>238</v>
      </c>
      <c r="W19" s="44">
        <v>438</v>
      </c>
      <c r="X19" s="44">
        <v>382</v>
      </c>
      <c r="Y19" s="44">
        <v>1719</v>
      </c>
      <c r="Z19" s="44">
        <v>160</v>
      </c>
      <c r="AA19" s="44">
        <v>210</v>
      </c>
      <c r="AB19" s="44">
        <v>663</v>
      </c>
      <c r="AC19" s="44">
        <v>878</v>
      </c>
      <c r="AD19" s="70"/>
    </row>
    <row r="20" spans="2:30" x14ac:dyDescent="0.25">
      <c r="B20" s="68"/>
      <c r="C20" s="42" t="s">
        <v>43</v>
      </c>
      <c r="D20" s="83">
        <f t="shared" si="0"/>
        <v>22398</v>
      </c>
      <c r="E20" s="44">
        <v>2028</v>
      </c>
      <c r="F20" s="44">
        <v>533</v>
      </c>
      <c r="G20" s="44">
        <v>205</v>
      </c>
      <c r="H20" s="44">
        <v>338</v>
      </c>
      <c r="I20" s="44">
        <v>297</v>
      </c>
      <c r="J20" s="44">
        <v>483</v>
      </c>
      <c r="K20" s="44">
        <v>1378</v>
      </c>
      <c r="L20" s="44">
        <v>565</v>
      </c>
      <c r="M20" s="44">
        <v>298</v>
      </c>
      <c r="N20" s="44">
        <v>3984</v>
      </c>
      <c r="O20" s="44">
        <v>527</v>
      </c>
      <c r="P20" s="44">
        <v>323</v>
      </c>
      <c r="Q20" s="46">
        <v>281</v>
      </c>
      <c r="R20" s="44">
        <v>630</v>
      </c>
      <c r="S20" s="44">
        <v>614</v>
      </c>
      <c r="T20" s="46">
        <v>3342</v>
      </c>
      <c r="U20" s="44">
        <v>514</v>
      </c>
      <c r="V20" s="44">
        <v>313</v>
      </c>
      <c r="W20" s="44">
        <v>597</v>
      </c>
      <c r="X20" s="44">
        <v>485</v>
      </c>
      <c r="Y20" s="44">
        <v>2135</v>
      </c>
      <c r="Z20" s="44">
        <v>220</v>
      </c>
      <c r="AA20" s="44">
        <v>282</v>
      </c>
      <c r="AB20" s="44">
        <v>885</v>
      </c>
      <c r="AC20" s="44">
        <v>1141</v>
      </c>
      <c r="AD20" s="70"/>
    </row>
    <row r="21" spans="2:30" x14ac:dyDescent="0.25">
      <c r="B21" s="68"/>
      <c r="C21" s="42" t="s">
        <v>31</v>
      </c>
      <c r="D21" s="83">
        <f t="shared" si="0"/>
        <v>27115</v>
      </c>
      <c r="E21" s="44">
        <v>2412</v>
      </c>
      <c r="F21" s="44">
        <v>656</v>
      </c>
      <c r="G21" s="44">
        <v>242</v>
      </c>
      <c r="H21" s="44">
        <v>433</v>
      </c>
      <c r="I21" s="44">
        <v>380</v>
      </c>
      <c r="J21" s="44">
        <v>611</v>
      </c>
      <c r="K21" s="44">
        <v>1576</v>
      </c>
      <c r="L21" s="44">
        <v>665</v>
      </c>
      <c r="M21" s="44">
        <v>378</v>
      </c>
      <c r="N21" s="44">
        <v>4695</v>
      </c>
      <c r="O21" s="44">
        <v>655</v>
      </c>
      <c r="P21" s="44">
        <v>385</v>
      </c>
      <c r="Q21" s="46">
        <v>335</v>
      </c>
      <c r="R21" s="44">
        <v>753</v>
      </c>
      <c r="S21" s="44">
        <v>739</v>
      </c>
      <c r="T21" s="46">
        <v>4042</v>
      </c>
      <c r="U21" s="44">
        <v>633</v>
      </c>
      <c r="V21" s="44">
        <v>391</v>
      </c>
      <c r="W21" s="44">
        <v>775</v>
      </c>
      <c r="X21" s="44">
        <v>593</v>
      </c>
      <c r="Y21" s="44">
        <v>2556</v>
      </c>
      <c r="Z21" s="44">
        <v>310</v>
      </c>
      <c r="AA21" s="44">
        <v>338</v>
      </c>
      <c r="AB21" s="44">
        <v>1126</v>
      </c>
      <c r="AC21" s="44">
        <v>1436</v>
      </c>
      <c r="AD21" s="70"/>
    </row>
    <row r="22" spans="2:30" x14ac:dyDescent="0.25">
      <c r="B22" s="68"/>
      <c r="C22" s="42" t="s">
        <v>44</v>
      </c>
      <c r="D22" s="83">
        <f t="shared" si="0"/>
        <v>0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6"/>
      <c r="R22" s="44"/>
      <c r="S22" s="44"/>
      <c r="T22" s="46"/>
      <c r="U22" s="44"/>
      <c r="V22" s="44"/>
      <c r="W22" s="44"/>
      <c r="X22" s="44"/>
      <c r="Y22" s="44"/>
      <c r="Z22" s="44"/>
      <c r="AA22" s="44"/>
      <c r="AB22" s="44"/>
      <c r="AC22" s="44"/>
      <c r="AD22" s="70"/>
    </row>
    <row r="23" spans="2:30" x14ac:dyDescent="0.25">
      <c r="B23" s="68"/>
      <c r="C23" s="42" t="s">
        <v>32</v>
      </c>
      <c r="D23" s="83">
        <f t="shared" si="0"/>
        <v>0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6"/>
      <c r="R23" s="44"/>
      <c r="S23" s="44"/>
      <c r="T23" s="46"/>
      <c r="U23" s="44"/>
      <c r="V23" s="44"/>
      <c r="W23" s="44"/>
      <c r="X23" s="46"/>
      <c r="Y23" s="44"/>
      <c r="Z23" s="44"/>
      <c r="AA23" s="44"/>
      <c r="AB23" s="44"/>
      <c r="AC23" s="44"/>
      <c r="AD23" s="70"/>
    </row>
    <row r="24" spans="2:30" ht="15.75" thickBot="1" x14ac:dyDescent="0.3">
      <c r="B24" s="75"/>
      <c r="C24" s="7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9"/>
    </row>
    <row r="25" spans="2:30" x14ac:dyDescent="0.25">
      <c r="B25" s="68"/>
      <c r="C25" s="80" t="s">
        <v>33</v>
      </c>
      <c r="AD25" s="70"/>
    </row>
    <row r="26" spans="2:30" x14ac:dyDescent="0.25">
      <c r="B26" s="68"/>
      <c r="C26" s="42" t="s">
        <v>50</v>
      </c>
      <c r="D26" s="47">
        <f t="shared" ref="D26:AC26" si="3">D11/D$7</f>
        <v>2.8434729371216071E-2</v>
      </c>
      <c r="E26" s="47">
        <f t="shared" si="3"/>
        <v>2.2772772772772773E-2</v>
      </c>
      <c r="F26" s="47">
        <f t="shared" si="3"/>
        <v>3.3426183844011144E-2</v>
      </c>
      <c r="G26" s="47">
        <f t="shared" si="3"/>
        <v>0</v>
      </c>
      <c r="H26" s="47">
        <f t="shared" si="3"/>
        <v>9.9255583126550868E-3</v>
      </c>
      <c r="I26" s="47">
        <f t="shared" si="3"/>
        <v>1.4992503748125937E-2</v>
      </c>
      <c r="J26" s="47">
        <f t="shared" si="3"/>
        <v>2.859778597785978E-2</v>
      </c>
      <c r="K26" s="47">
        <f t="shared" si="3"/>
        <v>3.0159883720930234E-2</v>
      </c>
      <c r="L26" s="47">
        <f t="shared" si="3"/>
        <v>4.0796019900497513E-2</v>
      </c>
      <c r="M26" s="47">
        <f t="shared" si="3"/>
        <v>2.3391812865497075E-2</v>
      </c>
      <c r="N26" s="47">
        <f t="shared" si="3"/>
        <v>4.3296466145130837E-2</v>
      </c>
      <c r="O26" s="47">
        <f t="shared" si="3"/>
        <v>2.331390507910075E-2</v>
      </c>
      <c r="P26" s="47">
        <f t="shared" si="3"/>
        <v>2.247191011235955E-2</v>
      </c>
      <c r="Q26" s="47">
        <f t="shared" si="3"/>
        <v>1.9064124783362217E-2</v>
      </c>
      <c r="R26" s="47">
        <f t="shared" si="3"/>
        <v>2.4242424242424242E-2</v>
      </c>
      <c r="S26" s="47">
        <f t="shared" si="3"/>
        <v>3.1426269137792104E-2</v>
      </c>
      <c r="T26" s="47">
        <f t="shared" si="3"/>
        <v>3.3922599139990448E-2</v>
      </c>
      <c r="U26" s="47">
        <f t="shared" si="3"/>
        <v>2.0134228187919462E-2</v>
      </c>
      <c r="V26" s="47">
        <f t="shared" si="3"/>
        <v>1.9786910197869101E-2</v>
      </c>
      <c r="W26" s="47">
        <f t="shared" si="3"/>
        <v>1.6962220508866616E-2</v>
      </c>
      <c r="X26" s="47">
        <f t="shared" si="3"/>
        <v>3.4151547491995733E-2</v>
      </c>
      <c r="Y26" s="47">
        <f t="shared" si="3"/>
        <v>2.5720966484801246E-2</v>
      </c>
      <c r="Z26" s="47">
        <f t="shared" si="3"/>
        <v>9.5602294455066923E-3</v>
      </c>
      <c r="AA26" s="47">
        <f t="shared" si="3"/>
        <v>1.1382113821138212E-2</v>
      </c>
      <c r="AB26" s="47">
        <f t="shared" si="3"/>
        <v>1.8382352941176471E-2</v>
      </c>
      <c r="AC26" s="47">
        <f t="shared" si="3"/>
        <v>2.2133687472332891E-2</v>
      </c>
      <c r="AD26" s="70"/>
    </row>
    <row r="27" spans="2:30" x14ac:dyDescent="0.25">
      <c r="B27" s="68"/>
      <c r="C27" s="42" t="s">
        <v>34</v>
      </c>
      <c r="D27" s="47">
        <f t="shared" ref="D27:AC27" si="4">D12/D$7</f>
        <v>5.9930613818280763E-2</v>
      </c>
      <c r="E27" s="47">
        <f t="shared" si="4"/>
        <v>5.680680680680681E-2</v>
      </c>
      <c r="F27" s="47">
        <f t="shared" si="4"/>
        <v>3.8997214484679667E-2</v>
      </c>
      <c r="G27" s="47">
        <f t="shared" si="4"/>
        <v>3.5087719298245612E-2</v>
      </c>
      <c r="H27" s="47">
        <f t="shared" si="4"/>
        <v>3.5980148883374689E-2</v>
      </c>
      <c r="I27" s="47">
        <f t="shared" si="4"/>
        <v>4.0479760119940027E-2</v>
      </c>
      <c r="J27" s="47">
        <f t="shared" si="4"/>
        <v>5.6273062730627307E-2</v>
      </c>
      <c r="K27" s="47">
        <f t="shared" si="4"/>
        <v>6.3226744186046513E-2</v>
      </c>
      <c r="L27" s="47">
        <f t="shared" si="4"/>
        <v>8.45771144278607E-2</v>
      </c>
      <c r="M27" s="47">
        <f t="shared" si="4"/>
        <v>5.9941520467836254E-2</v>
      </c>
      <c r="N27" s="47">
        <f t="shared" si="4"/>
        <v>7.6476935527380635E-2</v>
      </c>
      <c r="O27" s="47">
        <f t="shared" si="4"/>
        <v>3.0807660283097418E-2</v>
      </c>
      <c r="P27" s="47">
        <f t="shared" si="4"/>
        <v>6.5810593900481537E-2</v>
      </c>
      <c r="Q27" s="47">
        <f t="shared" si="4"/>
        <v>3.8128249566724434E-2</v>
      </c>
      <c r="R27" s="47">
        <f t="shared" si="4"/>
        <v>5.3679653679653681E-2</v>
      </c>
      <c r="S27" s="47">
        <f t="shared" si="4"/>
        <v>7.3327961321514909E-2</v>
      </c>
      <c r="T27" s="47">
        <f t="shared" si="4"/>
        <v>7.2304507087115777E-2</v>
      </c>
      <c r="U27" s="47">
        <f t="shared" si="4"/>
        <v>4.218600191754554E-2</v>
      </c>
      <c r="V27" s="47">
        <f t="shared" si="4"/>
        <v>4.7184170471841702E-2</v>
      </c>
      <c r="W27" s="47">
        <f t="shared" si="4"/>
        <v>4.0092521202775636E-2</v>
      </c>
      <c r="X27" s="47">
        <f t="shared" si="4"/>
        <v>7.4706510138740662E-2</v>
      </c>
      <c r="Y27" s="47">
        <f t="shared" si="4"/>
        <v>5.585866458820473E-2</v>
      </c>
      <c r="Z27" s="47">
        <f t="shared" si="4"/>
        <v>3.8240917782026769E-2</v>
      </c>
      <c r="AA27" s="47">
        <f t="shared" si="4"/>
        <v>3.0894308943089432E-2</v>
      </c>
      <c r="AB27" s="47">
        <f t="shared" si="4"/>
        <v>3.9390756302521007E-2</v>
      </c>
      <c r="AC27" s="47">
        <f t="shared" si="4"/>
        <v>6.2416998671978752E-2</v>
      </c>
      <c r="AD27" s="70"/>
    </row>
    <row r="28" spans="2:30" x14ac:dyDescent="0.25">
      <c r="B28" s="68"/>
      <c r="C28" s="42" t="s">
        <v>38</v>
      </c>
      <c r="D28" s="47">
        <f t="shared" ref="D28:AC28" si="5">D13/D$7</f>
        <v>0.10587061517879413</v>
      </c>
      <c r="E28" s="47">
        <f t="shared" si="5"/>
        <v>0.11286286286286286</v>
      </c>
      <c r="F28" s="47">
        <f t="shared" si="5"/>
        <v>8.3565459610027856E-2</v>
      </c>
      <c r="G28" s="47">
        <f t="shared" si="5"/>
        <v>7.8947368421052627E-2</v>
      </c>
      <c r="H28" s="47">
        <f t="shared" si="5"/>
        <v>5.3349875930521089E-2</v>
      </c>
      <c r="I28" s="47">
        <f t="shared" si="5"/>
        <v>7.646176911544228E-2</v>
      </c>
      <c r="J28" s="47">
        <f t="shared" si="5"/>
        <v>8.8560885608856083E-2</v>
      </c>
      <c r="K28" s="47">
        <f t="shared" si="5"/>
        <v>0.11300872093023256</v>
      </c>
      <c r="L28" s="47">
        <f t="shared" si="5"/>
        <v>0.12238805970149254</v>
      </c>
      <c r="M28" s="47">
        <f t="shared" si="5"/>
        <v>0.10818713450292397</v>
      </c>
      <c r="N28" s="47">
        <f t="shared" si="5"/>
        <v>0.13123819800377665</v>
      </c>
      <c r="O28" s="47">
        <f t="shared" si="5"/>
        <v>7.743547044129892E-2</v>
      </c>
      <c r="P28" s="47">
        <f t="shared" si="5"/>
        <v>0.11396468699839486</v>
      </c>
      <c r="Q28" s="47">
        <f t="shared" si="5"/>
        <v>8.3188908145580595E-2</v>
      </c>
      <c r="R28" s="47">
        <f t="shared" si="5"/>
        <v>0.10043290043290043</v>
      </c>
      <c r="S28" s="47">
        <f t="shared" si="5"/>
        <v>0.11925866236905722</v>
      </c>
      <c r="T28" s="47">
        <f t="shared" si="5"/>
        <v>0.11371237458193979</v>
      </c>
      <c r="U28" s="47">
        <f t="shared" si="5"/>
        <v>7.0949185043144777E-2</v>
      </c>
      <c r="V28" s="47">
        <f t="shared" si="5"/>
        <v>9.5890410958904104E-2</v>
      </c>
      <c r="W28" s="47">
        <f t="shared" si="5"/>
        <v>8.6353122590593676E-2</v>
      </c>
      <c r="X28" s="47">
        <f t="shared" si="5"/>
        <v>0.12379935965848453</v>
      </c>
      <c r="Y28" s="47">
        <f t="shared" si="5"/>
        <v>0.11145752143413874</v>
      </c>
      <c r="Z28" s="47">
        <f t="shared" si="5"/>
        <v>6.8833652007648183E-2</v>
      </c>
      <c r="AA28" s="47">
        <f t="shared" si="5"/>
        <v>4.715447154471545E-2</v>
      </c>
      <c r="AB28" s="47">
        <f t="shared" si="5"/>
        <v>7.9306722689075626E-2</v>
      </c>
      <c r="AC28" s="47">
        <f t="shared" si="5"/>
        <v>9.7830898627711382E-2</v>
      </c>
      <c r="AD28" s="70"/>
    </row>
    <row r="29" spans="2:30" x14ac:dyDescent="0.25">
      <c r="B29" s="68"/>
      <c r="C29" s="42" t="s">
        <v>39</v>
      </c>
      <c r="D29" s="47">
        <f t="shared" ref="D29:AC29" si="6">D14/D$7</f>
        <v>0.16285345003514659</v>
      </c>
      <c r="E29" s="47">
        <f t="shared" si="6"/>
        <v>0.18218218218218218</v>
      </c>
      <c r="F29" s="47">
        <f t="shared" si="6"/>
        <v>0.13277623026926649</v>
      </c>
      <c r="G29" s="47">
        <f t="shared" si="6"/>
        <v>0.1162280701754386</v>
      </c>
      <c r="H29" s="47">
        <f t="shared" si="6"/>
        <v>0.10049627791563276</v>
      </c>
      <c r="I29" s="47">
        <f t="shared" si="6"/>
        <v>0.11394302848575712</v>
      </c>
      <c r="J29" s="47">
        <f t="shared" si="6"/>
        <v>0.13560885608856088</v>
      </c>
      <c r="K29" s="47">
        <f t="shared" si="6"/>
        <v>0.17114825581395349</v>
      </c>
      <c r="L29" s="47">
        <f t="shared" si="6"/>
        <v>0.1900497512437811</v>
      </c>
      <c r="M29" s="47">
        <f t="shared" si="6"/>
        <v>0.14327485380116958</v>
      </c>
      <c r="N29" s="47">
        <f t="shared" si="6"/>
        <v>0.18910169948745617</v>
      </c>
      <c r="O29" s="47">
        <f t="shared" si="6"/>
        <v>0.12323064113238967</v>
      </c>
      <c r="P29" s="47">
        <f t="shared" si="6"/>
        <v>0.17335473515248795</v>
      </c>
      <c r="Q29" s="47">
        <f t="shared" si="6"/>
        <v>0.11785095320623917</v>
      </c>
      <c r="R29" s="47">
        <f t="shared" si="6"/>
        <v>0.15670995670995672</v>
      </c>
      <c r="S29" s="47">
        <f t="shared" si="6"/>
        <v>0.16277195809830783</v>
      </c>
      <c r="T29" s="47">
        <f t="shared" si="6"/>
        <v>0.18904284121675427</v>
      </c>
      <c r="U29" s="47">
        <f t="shared" si="6"/>
        <v>0.13998082454458294</v>
      </c>
      <c r="V29" s="47">
        <f t="shared" si="6"/>
        <v>0.13394216133942161</v>
      </c>
      <c r="W29" s="47">
        <f t="shared" si="6"/>
        <v>0.12413261372397841</v>
      </c>
      <c r="X29" s="47">
        <f t="shared" si="6"/>
        <v>0.16755602988260407</v>
      </c>
      <c r="Y29" s="47">
        <f t="shared" si="6"/>
        <v>0.17614964925954793</v>
      </c>
      <c r="Z29" s="47">
        <f t="shared" si="6"/>
        <v>0.10707456978967496</v>
      </c>
      <c r="AA29" s="47">
        <f t="shared" si="6"/>
        <v>0.1008130081300813</v>
      </c>
      <c r="AB29" s="47">
        <f t="shared" si="6"/>
        <v>0.12027310924369748</v>
      </c>
      <c r="AC29" s="47">
        <f t="shared" si="6"/>
        <v>0.14209827357237717</v>
      </c>
      <c r="AD29" s="70"/>
    </row>
    <row r="30" spans="2:30" x14ac:dyDescent="0.25">
      <c r="B30" s="68"/>
      <c r="C30" s="42" t="s">
        <v>29</v>
      </c>
      <c r="D30" s="47">
        <f t="shared" ref="D30:AC30" si="7">D15/D$7</f>
        <v>0.20772771592480896</v>
      </c>
      <c r="E30" s="47">
        <f t="shared" si="7"/>
        <v>0.20595595595595595</v>
      </c>
      <c r="F30" s="47">
        <f t="shared" si="7"/>
        <v>0.18477251624883936</v>
      </c>
      <c r="G30" s="47">
        <f t="shared" si="7"/>
        <v>0.15350877192982457</v>
      </c>
      <c r="H30" s="47">
        <f t="shared" si="7"/>
        <v>0.13275434243176179</v>
      </c>
      <c r="I30" s="47">
        <f t="shared" si="7"/>
        <v>0.15442278860569716</v>
      </c>
      <c r="J30" s="47">
        <f t="shared" si="7"/>
        <v>0.17988929889298894</v>
      </c>
      <c r="K30" s="47">
        <f t="shared" si="7"/>
        <v>0.22202034883720931</v>
      </c>
      <c r="L30" s="47">
        <f t="shared" si="7"/>
        <v>0.2298507462686567</v>
      </c>
      <c r="M30" s="47">
        <f t="shared" si="7"/>
        <v>0.17836257309941519</v>
      </c>
      <c r="N30" s="47">
        <f t="shared" si="7"/>
        <v>0.24669544105745886</v>
      </c>
      <c r="O30" s="47">
        <f t="shared" si="7"/>
        <v>0.15653621981681931</v>
      </c>
      <c r="P30" s="47">
        <f t="shared" si="7"/>
        <v>0.21829855537720708</v>
      </c>
      <c r="Q30" s="47">
        <f t="shared" si="7"/>
        <v>0.14904679376083188</v>
      </c>
      <c r="R30" s="47">
        <f t="shared" si="7"/>
        <v>0.21818181818181817</v>
      </c>
      <c r="S30" s="47">
        <f t="shared" si="7"/>
        <v>0.20064464141821112</v>
      </c>
      <c r="T30" s="47">
        <f t="shared" si="7"/>
        <v>0.23713967192228061</v>
      </c>
      <c r="U30" s="47">
        <f t="shared" si="7"/>
        <v>0.16107382550335569</v>
      </c>
      <c r="V30" s="47">
        <f t="shared" si="7"/>
        <v>0.17199391171993911</v>
      </c>
      <c r="W30" s="47">
        <f t="shared" si="7"/>
        <v>0.16345412490362374</v>
      </c>
      <c r="X30" s="47">
        <f t="shared" si="7"/>
        <v>0.19423692636072573</v>
      </c>
      <c r="Y30" s="47">
        <f t="shared" si="7"/>
        <v>0.23460639127045985</v>
      </c>
      <c r="Z30" s="47">
        <f t="shared" si="7"/>
        <v>0.13001912045889102</v>
      </c>
      <c r="AA30" s="47">
        <f t="shared" si="7"/>
        <v>0.14634146341463414</v>
      </c>
      <c r="AB30" s="47">
        <f t="shared" si="7"/>
        <v>0.16649159663865545</v>
      </c>
      <c r="AC30" s="47">
        <f t="shared" si="7"/>
        <v>0.18503762726870296</v>
      </c>
      <c r="AD30" s="70"/>
    </row>
    <row r="31" spans="2:30" x14ac:dyDescent="0.25">
      <c r="B31" s="68"/>
      <c r="C31" s="42" t="s">
        <v>40</v>
      </c>
      <c r="D31" s="47">
        <f t="shared" ref="D31:AC31" si="8">D16/D$7</f>
        <v>0.23985850660982744</v>
      </c>
      <c r="E31" s="47">
        <f t="shared" si="8"/>
        <v>0.24124124124124124</v>
      </c>
      <c r="F31" s="47">
        <f t="shared" si="8"/>
        <v>0.23026926648096566</v>
      </c>
      <c r="G31" s="47">
        <f t="shared" si="8"/>
        <v>0.18859649122807018</v>
      </c>
      <c r="H31" s="47">
        <f t="shared" si="8"/>
        <v>0.16129032258064516</v>
      </c>
      <c r="I31" s="47">
        <f t="shared" si="8"/>
        <v>0.19640179910044978</v>
      </c>
      <c r="J31" s="47">
        <f t="shared" si="8"/>
        <v>0.21494464944649447</v>
      </c>
      <c r="K31" s="47">
        <f t="shared" si="8"/>
        <v>0.25508720930232559</v>
      </c>
      <c r="L31" s="47">
        <f t="shared" si="8"/>
        <v>0.2656716417910448</v>
      </c>
      <c r="M31" s="47">
        <f t="shared" si="8"/>
        <v>0.20614035087719298</v>
      </c>
      <c r="N31" s="47">
        <f t="shared" si="8"/>
        <v>0.28864310763420553</v>
      </c>
      <c r="O31" s="47">
        <f t="shared" si="8"/>
        <v>0.18401332223147376</v>
      </c>
      <c r="P31" s="47">
        <f t="shared" si="8"/>
        <v>0.24558587479935795</v>
      </c>
      <c r="Q31" s="47">
        <f t="shared" si="8"/>
        <v>0.17850953206239167</v>
      </c>
      <c r="R31" s="47">
        <f t="shared" si="8"/>
        <v>0.24675324675324675</v>
      </c>
      <c r="S31" s="47">
        <f t="shared" si="8"/>
        <v>0.24335213537469783</v>
      </c>
      <c r="T31" s="47">
        <f t="shared" si="8"/>
        <v>0.24335085204650422</v>
      </c>
      <c r="U31" s="47">
        <f t="shared" si="8"/>
        <v>0.23585810162991372</v>
      </c>
      <c r="V31" s="47">
        <f t="shared" si="8"/>
        <v>0.20091324200913241</v>
      </c>
      <c r="W31" s="47">
        <f t="shared" si="8"/>
        <v>0.18889745566692367</v>
      </c>
      <c r="X31" s="47">
        <f t="shared" si="8"/>
        <v>0.22091782283884739</v>
      </c>
      <c r="Y31" s="47">
        <f t="shared" si="8"/>
        <v>0.27487659132242143</v>
      </c>
      <c r="Z31" s="47">
        <f t="shared" si="8"/>
        <v>0.15296367112810708</v>
      </c>
      <c r="AA31" s="47">
        <f t="shared" si="8"/>
        <v>0.17073170731707318</v>
      </c>
      <c r="AB31" s="47">
        <f t="shared" si="8"/>
        <v>0.19590336134453781</v>
      </c>
      <c r="AC31" s="47">
        <f t="shared" si="8"/>
        <v>0.22045152722443559</v>
      </c>
      <c r="AD31" s="70"/>
    </row>
    <row r="32" spans="2:30" x14ac:dyDescent="0.25">
      <c r="B32" s="68"/>
      <c r="C32" s="42" t="s">
        <v>41</v>
      </c>
      <c r="D32" s="47">
        <f t="shared" ref="D32:AC32" si="9">D17/D$7</f>
        <v>0.27763542776807781</v>
      </c>
      <c r="E32" s="47">
        <f t="shared" si="9"/>
        <v>0.2772772772772773</v>
      </c>
      <c r="F32" s="47">
        <f t="shared" si="9"/>
        <v>0.26648096564531104</v>
      </c>
      <c r="G32" s="47">
        <f t="shared" si="9"/>
        <v>0.22149122807017543</v>
      </c>
      <c r="H32" s="47">
        <f t="shared" si="9"/>
        <v>0.20719602977667495</v>
      </c>
      <c r="I32" s="47">
        <f t="shared" si="9"/>
        <v>0.23988005997001499</v>
      </c>
      <c r="J32" s="47">
        <f t="shared" si="9"/>
        <v>0.25</v>
      </c>
      <c r="K32" s="47">
        <f t="shared" si="9"/>
        <v>0.29760174418604651</v>
      </c>
      <c r="L32" s="47">
        <f t="shared" si="9"/>
        <v>0.29253731343283584</v>
      </c>
      <c r="M32" s="47">
        <f t="shared" si="9"/>
        <v>0.22222222222222221</v>
      </c>
      <c r="N32" s="47">
        <f t="shared" si="9"/>
        <v>0.32910709468572968</v>
      </c>
      <c r="O32" s="47">
        <f t="shared" si="9"/>
        <v>0.21648626144879268</v>
      </c>
      <c r="P32" s="47">
        <f t="shared" si="9"/>
        <v>0.28731942215088285</v>
      </c>
      <c r="Q32" s="47">
        <f t="shared" si="9"/>
        <v>0.21490467937608318</v>
      </c>
      <c r="R32" s="47">
        <f t="shared" si="9"/>
        <v>0.2943722943722944</v>
      </c>
      <c r="S32" s="47">
        <f t="shared" si="9"/>
        <v>0.27316680096696211</v>
      </c>
      <c r="T32" s="47">
        <f t="shared" si="9"/>
        <v>0.28189202102245581</v>
      </c>
      <c r="U32" s="47">
        <f t="shared" si="9"/>
        <v>0.26270373921380635</v>
      </c>
      <c r="V32" s="47">
        <f t="shared" si="9"/>
        <v>0.22374429223744291</v>
      </c>
      <c r="W32" s="47">
        <f t="shared" si="9"/>
        <v>0.21202775636083268</v>
      </c>
      <c r="X32" s="47">
        <f t="shared" si="9"/>
        <v>0.26147278548559233</v>
      </c>
      <c r="Y32" s="47">
        <f t="shared" si="9"/>
        <v>0.31722525331254869</v>
      </c>
      <c r="Z32" s="47">
        <f t="shared" si="9"/>
        <v>0.18929254302103252</v>
      </c>
      <c r="AA32" s="47">
        <f t="shared" si="9"/>
        <v>0.23577235772357724</v>
      </c>
      <c r="AB32" s="47">
        <f t="shared" si="9"/>
        <v>0.2342436974789916</v>
      </c>
      <c r="AC32" s="47">
        <f t="shared" si="9"/>
        <v>0.25719344842850816</v>
      </c>
      <c r="AD32" s="70"/>
    </row>
    <row r="33" spans="2:30" x14ac:dyDescent="0.25">
      <c r="B33" s="68"/>
      <c r="C33" s="42" t="s">
        <v>30</v>
      </c>
      <c r="D33" s="47">
        <f t="shared" ref="D33:AC33" si="10">D18/D$7</f>
        <v>0.32876805514614182</v>
      </c>
      <c r="E33" s="47">
        <f t="shared" si="10"/>
        <v>0.33008008008008011</v>
      </c>
      <c r="F33" s="47">
        <f t="shared" si="10"/>
        <v>0.3138347260909935</v>
      </c>
      <c r="G33" s="47">
        <f t="shared" si="10"/>
        <v>0.27412280701754388</v>
      </c>
      <c r="H33" s="47">
        <f t="shared" si="10"/>
        <v>0.27047146401985112</v>
      </c>
      <c r="I33" s="47">
        <f t="shared" si="10"/>
        <v>0.29685157421289354</v>
      </c>
      <c r="J33" s="47">
        <f t="shared" si="10"/>
        <v>0.30719557195571956</v>
      </c>
      <c r="K33" s="47">
        <f t="shared" si="10"/>
        <v>0.35283430232558138</v>
      </c>
      <c r="L33" s="47">
        <f t="shared" si="10"/>
        <v>0.34129353233830845</v>
      </c>
      <c r="M33" s="47">
        <f t="shared" si="10"/>
        <v>0.25</v>
      </c>
      <c r="N33" s="47">
        <f t="shared" si="10"/>
        <v>0.39047747504720798</v>
      </c>
      <c r="O33" s="47">
        <f t="shared" si="10"/>
        <v>0.26561199000832642</v>
      </c>
      <c r="P33" s="47">
        <f t="shared" si="10"/>
        <v>0.3418940609951846</v>
      </c>
      <c r="Q33" s="47">
        <f t="shared" si="10"/>
        <v>0.27036395147313691</v>
      </c>
      <c r="R33" s="47">
        <f t="shared" si="10"/>
        <v>0.33766233766233766</v>
      </c>
      <c r="S33" s="47">
        <f t="shared" si="10"/>
        <v>0.32876712328767121</v>
      </c>
      <c r="T33" s="47">
        <f t="shared" si="10"/>
        <v>0.32377767160375859</v>
      </c>
      <c r="U33" s="47">
        <f t="shared" si="10"/>
        <v>0.30776605944391178</v>
      </c>
      <c r="V33" s="47">
        <f t="shared" si="10"/>
        <v>0.28006088280060881</v>
      </c>
      <c r="W33" s="47">
        <f t="shared" si="10"/>
        <v>0.25597532767925985</v>
      </c>
      <c r="X33" s="47">
        <f t="shared" si="10"/>
        <v>0.30096051227321235</v>
      </c>
      <c r="Y33" s="47">
        <f t="shared" si="10"/>
        <v>0.37542218758118989</v>
      </c>
      <c r="Z33" s="47">
        <f t="shared" si="10"/>
        <v>0.22179732313575526</v>
      </c>
      <c r="AA33" s="47">
        <f t="shared" si="10"/>
        <v>0.26666666666666666</v>
      </c>
      <c r="AB33" s="47">
        <f t="shared" si="10"/>
        <v>0.27468487394957986</v>
      </c>
      <c r="AC33" s="47">
        <f t="shared" si="10"/>
        <v>0.31075697211155379</v>
      </c>
      <c r="AD33" s="70"/>
    </row>
    <row r="34" spans="2:30" x14ac:dyDescent="0.25">
      <c r="B34" s="68"/>
      <c r="C34" s="42" t="s">
        <v>42</v>
      </c>
      <c r="D34" s="47">
        <f t="shared" ref="D34:AC34" si="11">D19/D$7</f>
        <v>0.40144214416906648</v>
      </c>
      <c r="E34" s="47">
        <f t="shared" si="11"/>
        <v>0.39939939939939939</v>
      </c>
      <c r="F34" s="47">
        <f t="shared" si="11"/>
        <v>0.37140204271123489</v>
      </c>
      <c r="G34" s="47">
        <f t="shared" si="11"/>
        <v>0.35526315789473684</v>
      </c>
      <c r="H34" s="47">
        <f t="shared" si="11"/>
        <v>0.33374689826302728</v>
      </c>
      <c r="I34" s="47">
        <f t="shared" si="11"/>
        <v>0.34332833583208394</v>
      </c>
      <c r="J34" s="47">
        <f t="shared" si="11"/>
        <v>0.36531365313653136</v>
      </c>
      <c r="K34" s="47">
        <f t="shared" si="11"/>
        <v>0.40697674418604651</v>
      </c>
      <c r="L34" s="47">
        <f t="shared" si="11"/>
        <v>0.41592039800995023</v>
      </c>
      <c r="M34" s="47">
        <f t="shared" si="11"/>
        <v>0.3128654970760234</v>
      </c>
      <c r="N34" s="47">
        <f t="shared" si="11"/>
        <v>0.44564337739411924</v>
      </c>
      <c r="O34" s="47">
        <f t="shared" si="11"/>
        <v>0.32805995004163196</v>
      </c>
      <c r="P34" s="47">
        <f t="shared" si="11"/>
        <v>0.4189406099518459</v>
      </c>
      <c r="Q34" s="47">
        <f t="shared" si="11"/>
        <v>0.34142114384748701</v>
      </c>
      <c r="R34" s="47">
        <f t="shared" si="11"/>
        <v>0.4225108225108225</v>
      </c>
      <c r="S34" s="47">
        <f t="shared" si="11"/>
        <v>0.38356164383561642</v>
      </c>
      <c r="T34" s="47">
        <f t="shared" si="11"/>
        <v>0.43048256091734355</v>
      </c>
      <c r="U34" s="47">
        <f t="shared" si="11"/>
        <v>0.37296260786193675</v>
      </c>
      <c r="V34" s="47">
        <f t="shared" si="11"/>
        <v>0.36225266362252662</v>
      </c>
      <c r="W34" s="47">
        <f t="shared" si="11"/>
        <v>0.33770239013107173</v>
      </c>
      <c r="X34" s="47">
        <f t="shared" si="11"/>
        <v>0.40768409818569906</v>
      </c>
      <c r="Y34" s="47">
        <f t="shared" si="11"/>
        <v>0.4466095089633671</v>
      </c>
      <c r="Z34" s="47">
        <f t="shared" si="11"/>
        <v>0.30592734225621415</v>
      </c>
      <c r="AA34" s="47">
        <f t="shared" si="11"/>
        <v>0.34146341463414637</v>
      </c>
      <c r="AB34" s="47">
        <f t="shared" si="11"/>
        <v>0.3482142857142857</v>
      </c>
      <c r="AC34" s="47">
        <f t="shared" si="11"/>
        <v>0.38866755201416558</v>
      </c>
      <c r="AD34" s="70"/>
    </row>
    <row r="35" spans="2:30" x14ac:dyDescent="0.25">
      <c r="B35" s="68"/>
      <c r="C35" s="42" t="s">
        <v>43</v>
      </c>
      <c r="D35" s="47">
        <f t="shared" ref="D35:AC35" si="12">D20/D$7</f>
        <v>0.50787963991746221</v>
      </c>
      <c r="E35" s="47">
        <f t="shared" si="12"/>
        <v>0.5075075075075075</v>
      </c>
      <c r="F35" s="47">
        <f t="shared" si="12"/>
        <v>0.4948932219127205</v>
      </c>
      <c r="G35" s="47">
        <f t="shared" si="12"/>
        <v>0.44956140350877194</v>
      </c>
      <c r="H35" s="47">
        <f t="shared" si="12"/>
        <v>0.41935483870967744</v>
      </c>
      <c r="I35" s="47">
        <f t="shared" si="12"/>
        <v>0.44527736131934031</v>
      </c>
      <c r="J35" s="47">
        <f t="shared" si="12"/>
        <v>0.44557195571955721</v>
      </c>
      <c r="K35" s="47">
        <f t="shared" si="12"/>
        <v>0.50072674418604646</v>
      </c>
      <c r="L35" s="47">
        <f t="shared" si="12"/>
        <v>0.56218905472636815</v>
      </c>
      <c r="M35" s="47">
        <f t="shared" si="12"/>
        <v>0.43567251461988304</v>
      </c>
      <c r="N35" s="47">
        <f t="shared" si="12"/>
        <v>0.53736174804424064</v>
      </c>
      <c r="O35" s="47">
        <f t="shared" si="12"/>
        <v>0.43880099916736054</v>
      </c>
      <c r="P35" s="47">
        <f t="shared" si="12"/>
        <v>0.5184590690208668</v>
      </c>
      <c r="Q35" s="47">
        <f t="shared" si="12"/>
        <v>0.48700173310225303</v>
      </c>
      <c r="R35" s="47">
        <f t="shared" si="12"/>
        <v>0.54545454545454541</v>
      </c>
      <c r="S35" s="47">
        <f t="shared" si="12"/>
        <v>0.49476228847703463</v>
      </c>
      <c r="T35" s="47">
        <f t="shared" si="12"/>
        <v>0.53225035833731482</v>
      </c>
      <c r="U35" s="47">
        <f t="shared" si="12"/>
        <v>0.49280920421860019</v>
      </c>
      <c r="V35" s="47">
        <f t="shared" si="12"/>
        <v>0.47640791476407912</v>
      </c>
      <c r="W35" s="47">
        <f t="shared" si="12"/>
        <v>0.46029298380878952</v>
      </c>
      <c r="X35" s="47">
        <f t="shared" si="12"/>
        <v>0.5176093916755603</v>
      </c>
      <c r="Y35" s="47">
        <f t="shared" si="12"/>
        <v>0.55468952974798647</v>
      </c>
      <c r="Z35" s="47">
        <f t="shared" si="12"/>
        <v>0.42065009560229444</v>
      </c>
      <c r="AA35" s="47">
        <f t="shared" si="12"/>
        <v>0.45853658536585368</v>
      </c>
      <c r="AB35" s="47">
        <f t="shared" si="12"/>
        <v>0.46481092436974791</v>
      </c>
      <c r="AC35" s="47">
        <f t="shared" si="12"/>
        <v>0.50509074811863652</v>
      </c>
      <c r="AD35" s="70"/>
    </row>
    <row r="36" spans="2:30" x14ac:dyDescent="0.25">
      <c r="B36" s="68"/>
      <c r="C36" s="42" t="s">
        <v>31</v>
      </c>
      <c r="D36" s="47">
        <f t="shared" ref="D36:Y36" si="13">D21/D$7</f>
        <v>0.61483866578989144</v>
      </c>
      <c r="E36" s="47">
        <f t="shared" si="13"/>
        <v>0.60360360360360366</v>
      </c>
      <c r="F36" s="47">
        <f t="shared" si="13"/>
        <v>0.60909935004642524</v>
      </c>
      <c r="G36" s="47">
        <f t="shared" si="13"/>
        <v>0.5307017543859649</v>
      </c>
      <c r="H36" s="47">
        <f t="shared" si="13"/>
        <v>0.53722084367245659</v>
      </c>
      <c r="I36" s="47">
        <f t="shared" si="13"/>
        <v>0.56971514242878563</v>
      </c>
      <c r="J36" s="47">
        <f t="shared" si="13"/>
        <v>0.56365313653136528</v>
      </c>
      <c r="K36" s="47">
        <f t="shared" si="13"/>
        <v>0.57267441860465118</v>
      </c>
      <c r="L36" s="47">
        <f t="shared" si="13"/>
        <v>0.6616915422885572</v>
      </c>
      <c r="M36" s="47">
        <f t="shared" si="13"/>
        <v>0.55263157894736847</v>
      </c>
      <c r="N36" s="47">
        <f t="shared" si="13"/>
        <v>0.6332613973563529</v>
      </c>
      <c r="O36" s="47">
        <f t="shared" si="13"/>
        <v>0.54537885095753535</v>
      </c>
      <c r="P36" s="47">
        <f t="shared" si="13"/>
        <v>0.6179775280898876</v>
      </c>
      <c r="Q36" s="47">
        <f t="shared" si="13"/>
        <v>0.58058925476603118</v>
      </c>
      <c r="R36" s="47">
        <f t="shared" si="13"/>
        <v>0.65194805194805194</v>
      </c>
      <c r="S36" s="47">
        <f t="shared" si="13"/>
        <v>0.59548751007252221</v>
      </c>
      <c r="T36" s="47">
        <f t="shared" si="13"/>
        <v>0.64373307851568717</v>
      </c>
      <c r="U36" s="47">
        <f t="shared" si="13"/>
        <v>0.60690316395014376</v>
      </c>
      <c r="V36" s="47">
        <f t="shared" si="13"/>
        <v>0.59512937595129378</v>
      </c>
      <c r="W36" s="47">
        <f t="shared" si="13"/>
        <v>0.59753276792598309</v>
      </c>
      <c r="X36" s="47">
        <f t="shared" si="13"/>
        <v>0.6328708644610459</v>
      </c>
      <c r="Y36" s="47">
        <f t="shared" si="13"/>
        <v>0.66406858924395951</v>
      </c>
      <c r="Z36" s="47">
        <f t="shared" ref="Z36:AC36" si="14">Z21/Z$7</f>
        <v>0.59273422562141487</v>
      </c>
      <c r="AA36" s="47">
        <f t="shared" si="14"/>
        <v>0.54959349593495932</v>
      </c>
      <c r="AB36" s="47">
        <f t="shared" si="14"/>
        <v>0.59138655462184875</v>
      </c>
      <c r="AC36" s="47">
        <f t="shared" si="14"/>
        <v>0.63567950420540065</v>
      </c>
      <c r="AD36" s="70"/>
    </row>
    <row r="37" spans="2:30" x14ac:dyDescent="0.25">
      <c r="B37" s="68"/>
      <c r="C37" s="42" t="s">
        <v>44</v>
      </c>
      <c r="D37" s="47">
        <f t="shared" ref="D37:Y37" si="15">D22/D$7</f>
        <v>0</v>
      </c>
      <c r="E37" s="47">
        <f t="shared" si="15"/>
        <v>0</v>
      </c>
      <c r="F37" s="47">
        <f t="shared" si="15"/>
        <v>0</v>
      </c>
      <c r="G37" s="47">
        <f t="shared" si="15"/>
        <v>0</v>
      </c>
      <c r="H37" s="47">
        <f t="shared" si="15"/>
        <v>0</v>
      </c>
      <c r="I37" s="47">
        <f t="shared" si="15"/>
        <v>0</v>
      </c>
      <c r="J37" s="47">
        <f t="shared" si="15"/>
        <v>0</v>
      </c>
      <c r="K37" s="47">
        <f t="shared" si="15"/>
        <v>0</v>
      </c>
      <c r="L37" s="47">
        <f t="shared" si="15"/>
        <v>0</v>
      </c>
      <c r="M37" s="47">
        <f t="shared" si="15"/>
        <v>0</v>
      </c>
      <c r="N37" s="47">
        <f t="shared" si="15"/>
        <v>0</v>
      </c>
      <c r="O37" s="47">
        <f t="shared" si="15"/>
        <v>0</v>
      </c>
      <c r="P37" s="47">
        <f t="shared" si="15"/>
        <v>0</v>
      </c>
      <c r="Q37" s="47">
        <f t="shared" si="15"/>
        <v>0</v>
      </c>
      <c r="R37" s="47">
        <f t="shared" si="15"/>
        <v>0</v>
      </c>
      <c r="S37" s="47">
        <f t="shared" si="15"/>
        <v>0</v>
      </c>
      <c r="T37" s="47">
        <f t="shared" si="15"/>
        <v>0</v>
      </c>
      <c r="U37" s="47">
        <f t="shared" si="15"/>
        <v>0</v>
      </c>
      <c r="V37" s="47">
        <f t="shared" si="15"/>
        <v>0</v>
      </c>
      <c r="W37" s="47">
        <f t="shared" si="15"/>
        <v>0</v>
      </c>
      <c r="X37" s="47">
        <f t="shared" si="15"/>
        <v>0</v>
      </c>
      <c r="Y37" s="47">
        <f t="shared" si="15"/>
        <v>0</v>
      </c>
      <c r="Z37" s="47">
        <f t="shared" ref="Z37:AC38" si="16">Z22/Z$7</f>
        <v>0</v>
      </c>
      <c r="AA37" s="47">
        <f t="shared" si="16"/>
        <v>0</v>
      </c>
      <c r="AB37" s="47">
        <f t="shared" si="16"/>
        <v>0</v>
      </c>
      <c r="AC37" s="47">
        <f t="shared" si="16"/>
        <v>0</v>
      </c>
      <c r="AD37" s="70"/>
    </row>
    <row r="38" spans="2:30" x14ac:dyDescent="0.25">
      <c r="B38" s="68"/>
      <c r="C38" s="42" t="s">
        <v>32</v>
      </c>
      <c r="D38" s="47">
        <f t="shared" ref="D38:Y38" si="17">D23/D$7</f>
        <v>0</v>
      </c>
      <c r="E38" s="47">
        <f t="shared" si="17"/>
        <v>0</v>
      </c>
      <c r="F38" s="47">
        <f t="shared" si="17"/>
        <v>0</v>
      </c>
      <c r="G38" s="47">
        <f t="shared" si="17"/>
        <v>0</v>
      </c>
      <c r="H38" s="47">
        <f t="shared" si="17"/>
        <v>0</v>
      </c>
      <c r="I38" s="47">
        <f t="shared" si="17"/>
        <v>0</v>
      </c>
      <c r="J38" s="47">
        <f t="shared" si="17"/>
        <v>0</v>
      </c>
      <c r="K38" s="47">
        <f t="shared" si="17"/>
        <v>0</v>
      </c>
      <c r="L38" s="47">
        <f t="shared" si="17"/>
        <v>0</v>
      </c>
      <c r="M38" s="47">
        <f t="shared" si="17"/>
        <v>0</v>
      </c>
      <c r="N38" s="47">
        <f t="shared" si="17"/>
        <v>0</v>
      </c>
      <c r="O38" s="47">
        <f t="shared" si="17"/>
        <v>0</v>
      </c>
      <c r="P38" s="47">
        <f t="shared" si="17"/>
        <v>0</v>
      </c>
      <c r="Q38" s="47">
        <f t="shared" si="17"/>
        <v>0</v>
      </c>
      <c r="R38" s="47">
        <f t="shared" si="17"/>
        <v>0</v>
      </c>
      <c r="S38" s="47">
        <f t="shared" si="17"/>
        <v>0</v>
      </c>
      <c r="T38" s="47">
        <f t="shared" si="17"/>
        <v>0</v>
      </c>
      <c r="U38" s="47">
        <f t="shared" si="17"/>
        <v>0</v>
      </c>
      <c r="V38" s="47">
        <f t="shared" si="17"/>
        <v>0</v>
      </c>
      <c r="W38" s="47">
        <f t="shared" si="17"/>
        <v>0</v>
      </c>
      <c r="X38" s="47">
        <f t="shared" si="17"/>
        <v>0</v>
      </c>
      <c r="Y38" s="47">
        <f t="shared" si="17"/>
        <v>0</v>
      </c>
      <c r="Z38" s="47">
        <f t="shared" si="16"/>
        <v>0</v>
      </c>
      <c r="AA38" s="47">
        <f t="shared" si="16"/>
        <v>0</v>
      </c>
      <c r="AB38" s="47">
        <f t="shared" si="16"/>
        <v>0</v>
      </c>
      <c r="AC38" s="47">
        <f t="shared" si="16"/>
        <v>0</v>
      </c>
      <c r="AD38" s="70"/>
    </row>
    <row r="39" spans="2:30" ht="15.75" thickBot="1" x14ac:dyDescent="0.3">
      <c r="B39" s="68"/>
      <c r="C39" s="42"/>
      <c r="D39" s="48"/>
      <c r="E39" s="49"/>
      <c r="F39" s="49"/>
      <c r="G39" s="49"/>
      <c r="H39" s="49"/>
      <c r="I39" s="49"/>
      <c r="J39" s="50"/>
      <c r="K39" s="49"/>
      <c r="L39" s="50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70"/>
    </row>
    <row r="40" spans="2:30" x14ac:dyDescent="0.25">
      <c r="B40" s="63"/>
      <c r="C40" s="64"/>
      <c r="D40" s="6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7"/>
    </row>
    <row r="41" spans="2:30" ht="0.75" customHeight="1" x14ac:dyDescent="0.25">
      <c r="B41" s="68"/>
      <c r="D41" s="60">
        <f>SUM(E41:AC41)</f>
        <v>25</v>
      </c>
      <c r="E41" s="61">
        <f>IF(E12&gt;0,1,0)</f>
        <v>1</v>
      </c>
      <c r="F41" s="61">
        <f t="shared" ref="F41:AC41" si="18">IF(F12&gt;0,1,0)</f>
        <v>1</v>
      </c>
      <c r="G41" s="61">
        <f t="shared" si="18"/>
        <v>1</v>
      </c>
      <c r="H41" s="61">
        <f t="shared" si="18"/>
        <v>1</v>
      </c>
      <c r="I41" s="61">
        <f t="shared" si="18"/>
        <v>1</v>
      </c>
      <c r="J41" s="61">
        <f t="shared" si="18"/>
        <v>1</v>
      </c>
      <c r="K41" s="61">
        <f t="shared" si="18"/>
        <v>1</v>
      </c>
      <c r="L41" s="61">
        <f t="shared" si="18"/>
        <v>1</v>
      </c>
      <c r="M41" s="61">
        <f t="shared" si="18"/>
        <v>1</v>
      </c>
      <c r="N41" s="61">
        <f t="shared" si="18"/>
        <v>1</v>
      </c>
      <c r="O41" s="61">
        <f t="shared" si="18"/>
        <v>1</v>
      </c>
      <c r="P41" s="61">
        <f t="shared" si="18"/>
        <v>1</v>
      </c>
      <c r="Q41" s="61">
        <f t="shared" si="18"/>
        <v>1</v>
      </c>
      <c r="R41" s="61">
        <f t="shared" si="18"/>
        <v>1</v>
      </c>
      <c r="S41" s="61">
        <f t="shared" si="18"/>
        <v>1</v>
      </c>
      <c r="T41" s="61">
        <f t="shared" si="18"/>
        <v>1</v>
      </c>
      <c r="U41" s="61">
        <f t="shared" si="18"/>
        <v>1</v>
      </c>
      <c r="V41" s="61">
        <f t="shared" si="18"/>
        <v>1</v>
      </c>
      <c r="W41" s="61">
        <f t="shared" si="18"/>
        <v>1</v>
      </c>
      <c r="X41" s="61">
        <f t="shared" si="18"/>
        <v>1</v>
      </c>
      <c r="Y41" s="61">
        <f t="shared" si="18"/>
        <v>1</v>
      </c>
      <c r="Z41" s="61">
        <f t="shared" si="18"/>
        <v>1</v>
      </c>
      <c r="AA41" s="61">
        <f t="shared" si="18"/>
        <v>1</v>
      </c>
      <c r="AB41" s="61">
        <f t="shared" si="18"/>
        <v>1</v>
      </c>
      <c r="AC41" s="61">
        <f t="shared" si="18"/>
        <v>1</v>
      </c>
      <c r="AD41" s="70"/>
    </row>
    <row r="42" spans="2:30" ht="0.75" customHeight="1" x14ac:dyDescent="0.25">
      <c r="B42" s="68"/>
      <c r="D42" s="60">
        <f>SUM(E42:AC42)</f>
        <v>25</v>
      </c>
      <c r="E42" s="61">
        <f>IF(E15&gt;0,1,0)</f>
        <v>1</v>
      </c>
      <c r="F42" s="61">
        <f t="shared" ref="F42:AC42" si="19">IF(F15&gt;0,1,0)</f>
        <v>1</v>
      </c>
      <c r="G42" s="61">
        <f t="shared" si="19"/>
        <v>1</v>
      </c>
      <c r="H42" s="61">
        <f t="shared" si="19"/>
        <v>1</v>
      </c>
      <c r="I42" s="61">
        <f t="shared" si="19"/>
        <v>1</v>
      </c>
      <c r="J42" s="61">
        <f t="shared" si="19"/>
        <v>1</v>
      </c>
      <c r="K42" s="61">
        <f t="shared" si="19"/>
        <v>1</v>
      </c>
      <c r="L42" s="61">
        <f t="shared" si="19"/>
        <v>1</v>
      </c>
      <c r="M42" s="61">
        <f t="shared" si="19"/>
        <v>1</v>
      </c>
      <c r="N42" s="61">
        <f t="shared" si="19"/>
        <v>1</v>
      </c>
      <c r="O42" s="61">
        <f t="shared" si="19"/>
        <v>1</v>
      </c>
      <c r="P42" s="61">
        <f t="shared" si="19"/>
        <v>1</v>
      </c>
      <c r="Q42" s="61">
        <f t="shared" si="19"/>
        <v>1</v>
      </c>
      <c r="R42" s="61">
        <f t="shared" si="19"/>
        <v>1</v>
      </c>
      <c r="S42" s="61">
        <f t="shared" si="19"/>
        <v>1</v>
      </c>
      <c r="T42" s="61">
        <f t="shared" si="19"/>
        <v>1</v>
      </c>
      <c r="U42" s="61">
        <f t="shared" si="19"/>
        <v>1</v>
      </c>
      <c r="V42" s="61">
        <f t="shared" si="19"/>
        <v>1</v>
      </c>
      <c r="W42" s="61">
        <f t="shared" si="19"/>
        <v>1</v>
      </c>
      <c r="X42" s="61">
        <f t="shared" si="19"/>
        <v>1</v>
      </c>
      <c r="Y42" s="61">
        <f t="shared" si="19"/>
        <v>1</v>
      </c>
      <c r="Z42" s="61">
        <f t="shared" si="19"/>
        <v>1</v>
      </c>
      <c r="AA42" s="61">
        <f t="shared" si="19"/>
        <v>1</v>
      </c>
      <c r="AB42" s="61">
        <f t="shared" si="19"/>
        <v>1</v>
      </c>
      <c r="AC42" s="61">
        <f t="shared" si="19"/>
        <v>1</v>
      </c>
      <c r="AD42" s="70"/>
    </row>
    <row r="43" spans="2:30" ht="0.75" customHeight="1" x14ac:dyDescent="0.25">
      <c r="B43" s="68"/>
      <c r="D43" s="60">
        <f>SUM(E43:AC43)</f>
        <v>25</v>
      </c>
      <c r="E43" s="61">
        <f>IF(E19&gt;0,1,0)</f>
        <v>1</v>
      </c>
      <c r="F43" s="61">
        <f t="shared" ref="F43:AC43" si="20">IF(F19&gt;0,1,0)</f>
        <v>1</v>
      </c>
      <c r="G43" s="61">
        <f t="shared" si="20"/>
        <v>1</v>
      </c>
      <c r="H43" s="61">
        <f t="shared" si="20"/>
        <v>1</v>
      </c>
      <c r="I43" s="61">
        <f t="shared" si="20"/>
        <v>1</v>
      </c>
      <c r="J43" s="61">
        <f t="shared" si="20"/>
        <v>1</v>
      </c>
      <c r="K43" s="61">
        <f t="shared" si="20"/>
        <v>1</v>
      </c>
      <c r="L43" s="61">
        <f t="shared" si="20"/>
        <v>1</v>
      </c>
      <c r="M43" s="61">
        <f t="shared" si="20"/>
        <v>1</v>
      </c>
      <c r="N43" s="61">
        <f t="shared" si="20"/>
        <v>1</v>
      </c>
      <c r="O43" s="61">
        <f t="shared" si="20"/>
        <v>1</v>
      </c>
      <c r="P43" s="61">
        <f t="shared" si="20"/>
        <v>1</v>
      </c>
      <c r="Q43" s="61">
        <f t="shared" si="20"/>
        <v>1</v>
      </c>
      <c r="R43" s="61">
        <f t="shared" si="20"/>
        <v>1</v>
      </c>
      <c r="S43" s="61">
        <f t="shared" si="20"/>
        <v>1</v>
      </c>
      <c r="T43" s="61">
        <f t="shared" si="20"/>
        <v>1</v>
      </c>
      <c r="U43" s="61">
        <f t="shared" si="20"/>
        <v>1</v>
      </c>
      <c r="V43" s="61">
        <f t="shared" si="20"/>
        <v>1</v>
      </c>
      <c r="W43" s="61">
        <f t="shared" si="20"/>
        <v>1</v>
      </c>
      <c r="X43" s="61">
        <f t="shared" si="20"/>
        <v>1</v>
      </c>
      <c r="Y43" s="61">
        <f t="shared" si="20"/>
        <v>1</v>
      </c>
      <c r="Z43" s="61">
        <f t="shared" si="20"/>
        <v>1</v>
      </c>
      <c r="AA43" s="61">
        <f t="shared" si="20"/>
        <v>1</v>
      </c>
      <c r="AB43" s="61">
        <f t="shared" si="20"/>
        <v>1</v>
      </c>
      <c r="AC43" s="61">
        <f t="shared" si="20"/>
        <v>1</v>
      </c>
      <c r="AD43" s="70"/>
    </row>
    <row r="44" spans="2:30" ht="0.75" customHeight="1" x14ac:dyDescent="0.25">
      <c r="B44" s="68"/>
      <c r="D44" s="60">
        <f>SUM(E44:AC44)</f>
        <v>0</v>
      </c>
      <c r="E44" s="61">
        <f>IF(E23&gt;0,1,0)</f>
        <v>0</v>
      </c>
      <c r="F44" s="61">
        <f>IF(F23&gt;0,1,0)</f>
        <v>0</v>
      </c>
      <c r="G44" s="61">
        <f t="shared" ref="G44:AC44" si="21">IF(G23&gt;0,1,0)</f>
        <v>0</v>
      </c>
      <c r="H44" s="61">
        <f t="shared" si="21"/>
        <v>0</v>
      </c>
      <c r="I44" s="61">
        <f t="shared" si="21"/>
        <v>0</v>
      </c>
      <c r="J44" s="61">
        <f t="shared" si="21"/>
        <v>0</v>
      </c>
      <c r="K44" s="61">
        <f t="shared" si="21"/>
        <v>0</v>
      </c>
      <c r="L44" s="61">
        <f t="shared" si="21"/>
        <v>0</v>
      </c>
      <c r="M44" s="61">
        <f t="shared" si="21"/>
        <v>0</v>
      </c>
      <c r="N44" s="61">
        <f t="shared" si="21"/>
        <v>0</v>
      </c>
      <c r="O44" s="61">
        <f t="shared" si="21"/>
        <v>0</v>
      </c>
      <c r="P44" s="61">
        <f t="shared" si="21"/>
        <v>0</v>
      </c>
      <c r="Q44" s="61">
        <f t="shared" si="21"/>
        <v>0</v>
      </c>
      <c r="R44" s="61">
        <f t="shared" si="21"/>
        <v>0</v>
      </c>
      <c r="S44" s="61">
        <f t="shared" si="21"/>
        <v>0</v>
      </c>
      <c r="T44" s="61">
        <f t="shared" si="21"/>
        <v>0</v>
      </c>
      <c r="U44" s="61">
        <f t="shared" si="21"/>
        <v>0</v>
      </c>
      <c r="V44" s="61">
        <f t="shared" si="21"/>
        <v>0</v>
      </c>
      <c r="W44" s="61">
        <f t="shared" si="21"/>
        <v>0</v>
      </c>
      <c r="X44" s="61">
        <f t="shared" si="21"/>
        <v>0</v>
      </c>
      <c r="Y44" s="61">
        <f t="shared" si="21"/>
        <v>0</v>
      </c>
      <c r="Z44" s="61">
        <f t="shared" si="21"/>
        <v>0</v>
      </c>
      <c r="AA44" s="61">
        <f t="shared" si="21"/>
        <v>0</v>
      </c>
      <c r="AB44" s="61">
        <f t="shared" si="21"/>
        <v>0</v>
      </c>
      <c r="AC44" s="61">
        <f t="shared" si="21"/>
        <v>0</v>
      </c>
      <c r="AD44" s="70"/>
    </row>
    <row r="45" spans="2:30" ht="0.75" customHeight="1" x14ac:dyDescent="0.25">
      <c r="B45" s="68"/>
      <c r="C45" s="59" t="s">
        <v>35</v>
      </c>
      <c r="AD45" s="70"/>
    </row>
    <row r="46" spans="2:30" ht="0.75" customHeight="1" x14ac:dyDescent="0.25">
      <c r="B46" s="68"/>
      <c r="C46" s="59" t="s">
        <v>36</v>
      </c>
      <c r="AD46" s="70"/>
    </row>
    <row r="47" spans="2:30" x14ac:dyDescent="0.25">
      <c r="B47" s="68"/>
      <c r="C47" s="38" t="s">
        <v>37</v>
      </c>
      <c r="AD47" s="70"/>
    </row>
    <row r="48" spans="2:30" x14ac:dyDescent="0.25">
      <c r="B48" s="68"/>
      <c r="C48" s="42" t="str">
        <f>C26&amp;" til "&amp;C27</f>
        <v>08.00 til 09.00</v>
      </c>
      <c r="D48" s="81">
        <f>D27-D26</f>
        <v>3.1495884447064693E-2</v>
      </c>
      <c r="E48" s="81">
        <f t="shared" ref="E48:AC49" si="22">E27-E26</f>
        <v>3.4034034034034037E-2</v>
      </c>
      <c r="F48" s="81">
        <f t="shared" si="22"/>
        <v>5.5710306406685228E-3</v>
      </c>
      <c r="G48" s="81">
        <f t="shared" si="22"/>
        <v>3.5087719298245612E-2</v>
      </c>
      <c r="H48" s="81">
        <f t="shared" si="22"/>
        <v>2.6054590570719603E-2</v>
      </c>
      <c r="I48" s="81">
        <f t="shared" si="22"/>
        <v>2.548725637181409E-2</v>
      </c>
      <c r="J48" s="81">
        <f t="shared" si="22"/>
        <v>2.7675276752767528E-2</v>
      </c>
      <c r="K48" s="81">
        <f t="shared" si="22"/>
        <v>3.3066860465116282E-2</v>
      </c>
      <c r="L48" s="81">
        <f t="shared" si="22"/>
        <v>4.3781094527363187E-2</v>
      </c>
      <c r="M48" s="81">
        <f t="shared" si="22"/>
        <v>3.6549707602339179E-2</v>
      </c>
      <c r="N48" s="81">
        <f t="shared" si="22"/>
        <v>3.3180469382249798E-2</v>
      </c>
      <c r="O48" s="81">
        <f t="shared" si="22"/>
        <v>7.493755203996668E-3</v>
      </c>
      <c r="P48" s="81">
        <f t="shared" si="22"/>
        <v>4.3338683788121987E-2</v>
      </c>
      <c r="Q48" s="81">
        <f t="shared" si="22"/>
        <v>1.9064124783362217E-2</v>
      </c>
      <c r="R48" s="81">
        <f t="shared" si="22"/>
        <v>2.9437229437229439E-2</v>
      </c>
      <c r="S48" s="81">
        <f t="shared" si="22"/>
        <v>4.1901692183722805E-2</v>
      </c>
      <c r="T48" s="81">
        <f t="shared" si="22"/>
        <v>3.8381907947125329E-2</v>
      </c>
      <c r="U48" s="81">
        <f t="shared" si="22"/>
        <v>2.2051773729626079E-2</v>
      </c>
      <c r="V48" s="81">
        <f t="shared" si="22"/>
        <v>2.7397260273972601E-2</v>
      </c>
      <c r="W48" s="81">
        <f t="shared" si="22"/>
        <v>2.313030069390902E-2</v>
      </c>
      <c r="X48" s="81">
        <f t="shared" si="22"/>
        <v>4.0554962646744928E-2</v>
      </c>
      <c r="Y48" s="81">
        <f t="shared" si="22"/>
        <v>3.0137698103403485E-2</v>
      </c>
      <c r="Z48" s="81">
        <f t="shared" si="22"/>
        <v>2.8680688336520078E-2</v>
      </c>
      <c r="AA48" s="81">
        <f t="shared" si="22"/>
        <v>1.9512195121951219E-2</v>
      </c>
      <c r="AB48" s="81">
        <f t="shared" si="22"/>
        <v>2.1008403361344536E-2</v>
      </c>
      <c r="AC48" s="81">
        <f t="shared" si="22"/>
        <v>4.0283311199645858E-2</v>
      </c>
      <c r="AD48" s="70"/>
    </row>
    <row r="49" spans="2:30" x14ac:dyDescent="0.25">
      <c r="B49" s="68"/>
      <c r="C49" s="42" t="str">
        <f>C27&amp;" til "&amp;C28</f>
        <v>09.00 til 10.00</v>
      </c>
      <c r="D49" s="81">
        <f>D28-D27</f>
        <v>4.594000136051337E-2</v>
      </c>
      <c r="E49" s="81">
        <f t="shared" si="22"/>
        <v>5.6056056056056049E-2</v>
      </c>
      <c r="F49" s="81">
        <f t="shared" si="22"/>
        <v>4.456824512534819E-2</v>
      </c>
      <c r="G49" s="81">
        <f t="shared" si="22"/>
        <v>4.3859649122807015E-2</v>
      </c>
      <c r="H49" s="81">
        <f t="shared" si="22"/>
        <v>1.7369727047146399E-2</v>
      </c>
      <c r="I49" s="81">
        <f t="shared" si="22"/>
        <v>3.5982008995502253E-2</v>
      </c>
      <c r="J49" s="81">
        <f t="shared" si="22"/>
        <v>3.2287822878228775E-2</v>
      </c>
      <c r="K49" s="81">
        <f t="shared" si="22"/>
        <v>4.9781976744186052E-2</v>
      </c>
      <c r="L49" s="81">
        <f t="shared" si="22"/>
        <v>3.7810945273631838E-2</v>
      </c>
      <c r="M49" s="81">
        <f t="shared" si="22"/>
        <v>4.8245614035087717E-2</v>
      </c>
      <c r="N49" s="81">
        <f t="shared" si="22"/>
        <v>5.4761262476396011E-2</v>
      </c>
      <c r="O49" s="81">
        <f t="shared" si="22"/>
        <v>4.6627810158201499E-2</v>
      </c>
      <c r="P49" s="81">
        <f t="shared" si="22"/>
        <v>4.8154093097913325E-2</v>
      </c>
      <c r="Q49" s="81">
        <f t="shared" si="22"/>
        <v>4.5060658578856161E-2</v>
      </c>
      <c r="R49" s="81">
        <f t="shared" si="22"/>
        <v>4.6753246753246748E-2</v>
      </c>
      <c r="S49" s="81">
        <f t="shared" si="22"/>
        <v>4.5930701047542308E-2</v>
      </c>
      <c r="T49" s="81">
        <f t="shared" si="22"/>
        <v>4.1407867494824016E-2</v>
      </c>
      <c r="U49" s="81">
        <f t="shared" si="22"/>
        <v>2.8763183125599237E-2</v>
      </c>
      <c r="V49" s="81">
        <f t="shared" si="22"/>
        <v>4.8706240487062402E-2</v>
      </c>
      <c r="W49" s="81">
        <f t="shared" si="22"/>
        <v>4.626060138781804E-2</v>
      </c>
      <c r="X49" s="81">
        <f t="shared" si="22"/>
        <v>4.9092849519743867E-2</v>
      </c>
      <c r="Y49" s="81">
        <f t="shared" si="22"/>
        <v>5.5598856845934012E-2</v>
      </c>
      <c r="Z49" s="81">
        <f t="shared" si="22"/>
        <v>3.0592734225621414E-2</v>
      </c>
      <c r="AA49" s="81">
        <f t="shared" si="22"/>
        <v>1.6260162601626018E-2</v>
      </c>
      <c r="AB49" s="81">
        <f t="shared" si="22"/>
        <v>3.9915966386554619E-2</v>
      </c>
      <c r="AC49" s="81">
        <f t="shared" si="22"/>
        <v>3.5413899955732631E-2</v>
      </c>
      <c r="AD49" s="70"/>
    </row>
    <row r="50" spans="2:30" x14ac:dyDescent="0.25">
      <c r="B50" s="68"/>
      <c r="C50" s="42" t="str">
        <f t="shared" ref="C50:C59" si="23">C28&amp;" til "&amp;C29</f>
        <v>10.00 til 11.00</v>
      </c>
      <c r="D50" s="81">
        <f t="shared" ref="D50:E59" si="24">D29-D28</f>
        <v>5.6982834856352457E-2</v>
      </c>
      <c r="E50" s="81">
        <f t="shared" si="24"/>
        <v>6.9319319319319325E-2</v>
      </c>
      <c r="F50" s="81">
        <f t="shared" ref="F50:AC59" si="25">F29-F28</f>
        <v>4.9210770659238637E-2</v>
      </c>
      <c r="G50" s="81">
        <f t="shared" si="25"/>
        <v>3.728070175438597E-2</v>
      </c>
      <c r="H50" s="81">
        <f t="shared" si="25"/>
        <v>4.714640198511167E-2</v>
      </c>
      <c r="I50" s="81">
        <f t="shared" si="25"/>
        <v>3.7481259370314837E-2</v>
      </c>
      <c r="J50" s="81">
        <f t="shared" si="25"/>
        <v>4.7047970479704798E-2</v>
      </c>
      <c r="K50" s="81">
        <f t="shared" si="25"/>
        <v>5.8139534883720922E-2</v>
      </c>
      <c r="L50" s="81">
        <f t="shared" si="25"/>
        <v>6.7661691542288557E-2</v>
      </c>
      <c r="M50" s="81">
        <f t="shared" si="25"/>
        <v>3.5087719298245612E-2</v>
      </c>
      <c r="N50" s="81">
        <f t="shared" si="25"/>
        <v>5.7863501483679525E-2</v>
      </c>
      <c r="O50" s="81">
        <f t="shared" si="25"/>
        <v>4.579517069109075E-2</v>
      </c>
      <c r="P50" s="81">
        <f t="shared" si="25"/>
        <v>5.9390048154093086E-2</v>
      </c>
      <c r="Q50" s="81">
        <f t="shared" si="25"/>
        <v>3.4662045060658578E-2</v>
      </c>
      <c r="R50" s="81">
        <f t="shared" si="25"/>
        <v>5.6277056277056287E-2</v>
      </c>
      <c r="S50" s="81">
        <f t="shared" si="25"/>
        <v>4.3513295729250612E-2</v>
      </c>
      <c r="T50" s="81">
        <f t="shared" si="25"/>
        <v>7.5330466634814477E-2</v>
      </c>
      <c r="U50" s="81">
        <f t="shared" si="25"/>
        <v>6.9031639501438161E-2</v>
      </c>
      <c r="V50" s="81">
        <f t="shared" si="25"/>
        <v>3.8051750380517502E-2</v>
      </c>
      <c r="W50" s="81">
        <f t="shared" si="25"/>
        <v>3.7779491133384732E-2</v>
      </c>
      <c r="X50" s="81">
        <f t="shared" si="25"/>
        <v>4.375667022411954E-2</v>
      </c>
      <c r="Y50" s="81">
        <f t="shared" si="25"/>
        <v>6.4692127825409187E-2</v>
      </c>
      <c r="Z50" s="81">
        <f t="shared" si="25"/>
        <v>3.8240917782026776E-2</v>
      </c>
      <c r="AA50" s="81">
        <f t="shared" si="25"/>
        <v>5.3658536585365853E-2</v>
      </c>
      <c r="AB50" s="81">
        <f t="shared" si="25"/>
        <v>4.0966386554621856E-2</v>
      </c>
      <c r="AC50" s="81">
        <f t="shared" si="25"/>
        <v>4.4267374944665788E-2</v>
      </c>
      <c r="AD50" s="70"/>
    </row>
    <row r="51" spans="2:30" x14ac:dyDescent="0.25">
      <c r="B51" s="68"/>
      <c r="C51" s="42" t="str">
        <f t="shared" si="23"/>
        <v>11.00 til 12.00</v>
      </c>
      <c r="D51" s="81">
        <f t="shared" si="24"/>
        <v>4.4874265889662368E-2</v>
      </c>
      <c r="E51" s="81">
        <f t="shared" si="24"/>
        <v>2.3773773773773765E-2</v>
      </c>
      <c r="F51" s="81">
        <f t="shared" si="25"/>
        <v>5.199628597957287E-2</v>
      </c>
      <c r="G51" s="81">
        <f t="shared" si="25"/>
        <v>3.728070175438597E-2</v>
      </c>
      <c r="H51" s="81">
        <f t="shared" si="25"/>
        <v>3.2258064516129031E-2</v>
      </c>
      <c r="I51" s="81">
        <f t="shared" si="25"/>
        <v>4.0479760119940048E-2</v>
      </c>
      <c r="J51" s="81">
        <f t="shared" si="25"/>
        <v>4.4280442804428055E-2</v>
      </c>
      <c r="K51" s="81">
        <f t="shared" si="25"/>
        <v>5.0872093023255821E-2</v>
      </c>
      <c r="L51" s="81">
        <f t="shared" si="25"/>
        <v>3.9800995024875607E-2</v>
      </c>
      <c r="M51" s="81">
        <f t="shared" si="25"/>
        <v>3.5087719298245612E-2</v>
      </c>
      <c r="N51" s="81">
        <f t="shared" si="25"/>
        <v>5.7593741570002688E-2</v>
      </c>
      <c r="O51" s="81">
        <f t="shared" si="25"/>
        <v>3.330557868442964E-2</v>
      </c>
      <c r="P51" s="81">
        <f t="shared" si="25"/>
        <v>4.4943820224719128E-2</v>
      </c>
      <c r="Q51" s="81">
        <f t="shared" si="25"/>
        <v>3.1195840554592708E-2</v>
      </c>
      <c r="R51" s="81">
        <f t="shared" si="25"/>
        <v>6.1471861471861455E-2</v>
      </c>
      <c r="S51" s="81">
        <f t="shared" si="25"/>
        <v>3.7872683319903289E-2</v>
      </c>
      <c r="T51" s="81">
        <f t="shared" si="25"/>
        <v>4.8096830705526339E-2</v>
      </c>
      <c r="U51" s="81">
        <f t="shared" si="25"/>
        <v>2.1093000958772756E-2</v>
      </c>
      <c r="V51" s="81">
        <f t="shared" si="25"/>
        <v>3.8051750380517502E-2</v>
      </c>
      <c r="W51" s="81">
        <f t="shared" si="25"/>
        <v>3.932151117964533E-2</v>
      </c>
      <c r="X51" s="81">
        <f t="shared" si="25"/>
        <v>2.6680896478121663E-2</v>
      </c>
      <c r="Y51" s="81">
        <f t="shared" si="25"/>
        <v>5.8456742010911916E-2</v>
      </c>
      <c r="Z51" s="81">
        <f t="shared" si="25"/>
        <v>2.2944550669216066E-2</v>
      </c>
      <c r="AA51" s="81">
        <f t="shared" si="25"/>
        <v>4.5528455284552835E-2</v>
      </c>
      <c r="AB51" s="81">
        <f t="shared" si="25"/>
        <v>4.6218487394957972E-2</v>
      </c>
      <c r="AC51" s="81">
        <f t="shared" si="25"/>
        <v>4.2939353696325788E-2</v>
      </c>
      <c r="AD51" s="70"/>
    </row>
    <row r="52" spans="2:30" x14ac:dyDescent="0.25">
      <c r="B52" s="68"/>
      <c r="C52" s="42" t="str">
        <f t="shared" si="23"/>
        <v>12.00 til 13.00</v>
      </c>
      <c r="D52" s="81">
        <f t="shared" si="24"/>
        <v>3.2130790685018479E-2</v>
      </c>
      <c r="E52" s="81">
        <f t="shared" si="24"/>
        <v>3.5285285285285295E-2</v>
      </c>
      <c r="F52" s="81">
        <f t="shared" si="25"/>
        <v>4.5496750232126293E-2</v>
      </c>
      <c r="G52" s="81">
        <f t="shared" si="25"/>
        <v>3.5087719298245612E-2</v>
      </c>
      <c r="H52" s="81">
        <f t="shared" si="25"/>
        <v>2.8535980148883366E-2</v>
      </c>
      <c r="I52" s="81">
        <f t="shared" si="25"/>
        <v>4.1979010494752611E-2</v>
      </c>
      <c r="J52" s="81">
        <f t="shared" si="25"/>
        <v>3.5055350553505532E-2</v>
      </c>
      <c r="K52" s="81">
        <f t="shared" si="25"/>
        <v>3.3066860465116282E-2</v>
      </c>
      <c r="L52" s="81">
        <f t="shared" si="25"/>
        <v>3.5820895522388096E-2</v>
      </c>
      <c r="M52" s="81">
        <f t="shared" si="25"/>
        <v>2.777777777777779E-2</v>
      </c>
      <c r="N52" s="81">
        <f t="shared" si="25"/>
        <v>4.1947666576746673E-2</v>
      </c>
      <c r="O52" s="81">
        <f t="shared" si="25"/>
        <v>2.7477102414654453E-2</v>
      </c>
      <c r="P52" s="81">
        <f t="shared" si="25"/>
        <v>2.7287319422150874E-2</v>
      </c>
      <c r="Q52" s="81">
        <f t="shared" si="25"/>
        <v>2.9462738301559793E-2</v>
      </c>
      <c r="R52" s="81">
        <f t="shared" si="25"/>
        <v>2.8571428571428581E-2</v>
      </c>
      <c r="S52" s="81">
        <f t="shared" si="25"/>
        <v>4.2707493956486708E-2</v>
      </c>
      <c r="T52" s="81">
        <f t="shared" si="25"/>
        <v>6.2111801242236142E-3</v>
      </c>
      <c r="U52" s="81">
        <f t="shared" si="25"/>
        <v>7.4784276126558025E-2</v>
      </c>
      <c r="V52" s="81">
        <f t="shared" si="25"/>
        <v>2.8919330289193301E-2</v>
      </c>
      <c r="W52" s="81">
        <f t="shared" si="25"/>
        <v>2.5443330763299937E-2</v>
      </c>
      <c r="X52" s="81">
        <f t="shared" si="25"/>
        <v>2.6680896478121663E-2</v>
      </c>
      <c r="Y52" s="81">
        <f t="shared" si="25"/>
        <v>4.027020005196158E-2</v>
      </c>
      <c r="Z52" s="81">
        <f t="shared" si="25"/>
        <v>2.2944550669216052E-2</v>
      </c>
      <c r="AA52" s="81">
        <f t="shared" si="25"/>
        <v>2.4390243902439046E-2</v>
      </c>
      <c r="AB52" s="81">
        <f t="shared" si="25"/>
        <v>2.9411764705882359E-2</v>
      </c>
      <c r="AC52" s="81">
        <f t="shared" si="25"/>
        <v>3.5413899955732631E-2</v>
      </c>
      <c r="AD52" s="70"/>
    </row>
    <row r="53" spans="2:30" x14ac:dyDescent="0.25">
      <c r="B53" s="68"/>
      <c r="C53" s="42" t="str">
        <f t="shared" si="23"/>
        <v>13.00 til 14.00</v>
      </c>
      <c r="D53" s="81">
        <f t="shared" si="24"/>
        <v>3.7776921158250376E-2</v>
      </c>
      <c r="E53" s="81">
        <f t="shared" si="24"/>
        <v>3.6036036036036057E-2</v>
      </c>
      <c r="F53" s="81">
        <f t="shared" si="25"/>
        <v>3.6211699164345384E-2</v>
      </c>
      <c r="G53" s="81">
        <f t="shared" si="25"/>
        <v>3.2894736842105254E-2</v>
      </c>
      <c r="H53" s="81">
        <f t="shared" si="25"/>
        <v>4.5905707196029794E-2</v>
      </c>
      <c r="I53" s="81">
        <f t="shared" si="25"/>
        <v>4.3478260869565216E-2</v>
      </c>
      <c r="J53" s="81">
        <f t="shared" si="25"/>
        <v>3.5055350553505532E-2</v>
      </c>
      <c r="K53" s="81">
        <f t="shared" si="25"/>
        <v>4.2514534883720922E-2</v>
      </c>
      <c r="L53" s="81">
        <f t="shared" si="25"/>
        <v>2.6865671641791045E-2</v>
      </c>
      <c r="M53" s="81">
        <f t="shared" si="25"/>
        <v>1.6081871345029225E-2</v>
      </c>
      <c r="N53" s="81">
        <f t="shared" si="25"/>
        <v>4.0463987051524153E-2</v>
      </c>
      <c r="O53" s="81">
        <f t="shared" si="25"/>
        <v>3.2472939217318919E-2</v>
      </c>
      <c r="P53" s="81">
        <f t="shared" si="25"/>
        <v>4.1733547351524902E-2</v>
      </c>
      <c r="Q53" s="81">
        <f t="shared" si="25"/>
        <v>3.6395147313691506E-2</v>
      </c>
      <c r="R53" s="81">
        <f t="shared" si="25"/>
        <v>4.7619047619047644E-2</v>
      </c>
      <c r="S53" s="81">
        <f t="shared" si="25"/>
        <v>2.9814665592264283E-2</v>
      </c>
      <c r="T53" s="81">
        <f t="shared" si="25"/>
        <v>3.8541168975951584E-2</v>
      </c>
      <c r="U53" s="81">
        <f t="shared" si="25"/>
        <v>2.6845637583892634E-2</v>
      </c>
      <c r="V53" s="81">
        <f t="shared" si="25"/>
        <v>2.2831050228310501E-2</v>
      </c>
      <c r="W53" s="81">
        <f t="shared" si="25"/>
        <v>2.3130300693909006E-2</v>
      </c>
      <c r="X53" s="81">
        <f t="shared" si="25"/>
        <v>4.0554962646744935E-2</v>
      </c>
      <c r="Y53" s="81">
        <f t="shared" si="25"/>
        <v>4.2348661990127268E-2</v>
      </c>
      <c r="Z53" s="81">
        <f t="shared" si="25"/>
        <v>3.6328871892925441E-2</v>
      </c>
      <c r="AA53" s="81">
        <f t="shared" si="25"/>
        <v>6.5040650406504058E-2</v>
      </c>
      <c r="AB53" s="81">
        <f t="shared" si="25"/>
        <v>3.8340336134453784E-2</v>
      </c>
      <c r="AC53" s="81">
        <f t="shared" si="25"/>
        <v>3.6741921204072575E-2</v>
      </c>
      <c r="AD53" s="70"/>
    </row>
    <row r="54" spans="2:30" x14ac:dyDescent="0.25">
      <c r="B54" s="68"/>
      <c r="C54" s="42" t="str">
        <f t="shared" si="23"/>
        <v>14.00 til 15.00</v>
      </c>
      <c r="D54" s="81">
        <f t="shared" si="24"/>
        <v>5.1132627378064011E-2</v>
      </c>
      <c r="E54" s="81">
        <f t="shared" si="24"/>
        <v>5.2802802802802806E-2</v>
      </c>
      <c r="F54" s="81">
        <f t="shared" si="25"/>
        <v>4.7353760445682458E-2</v>
      </c>
      <c r="G54" s="81">
        <f t="shared" si="25"/>
        <v>5.2631578947368446E-2</v>
      </c>
      <c r="H54" s="81">
        <f t="shared" si="25"/>
        <v>6.3275434243176165E-2</v>
      </c>
      <c r="I54" s="81">
        <f t="shared" si="25"/>
        <v>5.6971514242878551E-2</v>
      </c>
      <c r="J54" s="81">
        <f t="shared" si="25"/>
        <v>5.719557195571956E-2</v>
      </c>
      <c r="K54" s="81">
        <f t="shared" si="25"/>
        <v>5.5232558139534871E-2</v>
      </c>
      <c r="L54" s="81">
        <f t="shared" si="25"/>
        <v>4.8756218905472604E-2</v>
      </c>
      <c r="M54" s="81">
        <f t="shared" si="25"/>
        <v>2.777777777777779E-2</v>
      </c>
      <c r="N54" s="81">
        <f t="shared" si="25"/>
        <v>6.1370380361478294E-2</v>
      </c>
      <c r="O54" s="81">
        <f t="shared" si="25"/>
        <v>4.9125728559533732E-2</v>
      </c>
      <c r="P54" s="81">
        <f t="shared" si="25"/>
        <v>5.4574638844301748E-2</v>
      </c>
      <c r="Q54" s="81">
        <f t="shared" si="25"/>
        <v>5.545927209705373E-2</v>
      </c>
      <c r="R54" s="81">
        <f t="shared" si="25"/>
        <v>4.3290043290043267E-2</v>
      </c>
      <c r="S54" s="81">
        <f t="shared" si="25"/>
        <v>5.5600322320709106E-2</v>
      </c>
      <c r="T54" s="81">
        <f t="shared" si="25"/>
        <v>4.188565058130278E-2</v>
      </c>
      <c r="U54" s="81">
        <f t="shared" si="25"/>
        <v>4.5062320230105424E-2</v>
      </c>
      <c r="V54" s="81">
        <f t="shared" si="25"/>
        <v>5.6316590563165903E-2</v>
      </c>
      <c r="W54" s="81">
        <f t="shared" si="25"/>
        <v>4.3947571318427164E-2</v>
      </c>
      <c r="X54" s="81">
        <f t="shared" si="25"/>
        <v>3.9487726787620026E-2</v>
      </c>
      <c r="Y54" s="81">
        <f t="shared" si="25"/>
        <v>5.8196934268641198E-2</v>
      </c>
      <c r="Z54" s="81">
        <f t="shared" si="25"/>
        <v>3.2504780114722742E-2</v>
      </c>
      <c r="AA54" s="81">
        <f t="shared" si="25"/>
        <v>3.0894308943089421E-2</v>
      </c>
      <c r="AB54" s="81">
        <f t="shared" si="25"/>
        <v>4.0441176470588258E-2</v>
      </c>
      <c r="AC54" s="81">
        <f t="shared" si="25"/>
        <v>5.3563523683045622E-2</v>
      </c>
      <c r="AD54" s="70"/>
    </row>
    <row r="55" spans="2:30" x14ac:dyDescent="0.25">
      <c r="B55" s="68"/>
      <c r="C55" s="42" t="str">
        <f t="shared" si="23"/>
        <v>15.00 til 16.00</v>
      </c>
      <c r="D55" s="81">
        <f t="shared" si="24"/>
        <v>7.2674089022924659E-2</v>
      </c>
      <c r="E55" s="81">
        <f t="shared" si="24"/>
        <v>6.9319319319319284E-2</v>
      </c>
      <c r="F55" s="81">
        <f t="shared" si="25"/>
        <v>5.7567316620241393E-2</v>
      </c>
      <c r="G55" s="81">
        <f t="shared" si="25"/>
        <v>8.1140350877192957E-2</v>
      </c>
      <c r="H55" s="81">
        <f t="shared" si="25"/>
        <v>6.3275434243176165E-2</v>
      </c>
      <c r="I55" s="81">
        <f t="shared" si="25"/>
        <v>4.6476761619190399E-2</v>
      </c>
      <c r="J55" s="81">
        <f t="shared" si="25"/>
        <v>5.8118081180811798E-2</v>
      </c>
      <c r="K55" s="81">
        <f t="shared" si="25"/>
        <v>5.4142441860465129E-2</v>
      </c>
      <c r="L55" s="81">
        <f t="shared" si="25"/>
        <v>7.4626865671641784E-2</v>
      </c>
      <c r="M55" s="81">
        <f t="shared" si="25"/>
        <v>6.2865497076023402E-2</v>
      </c>
      <c r="N55" s="81">
        <f t="shared" si="25"/>
        <v>5.5165902346911266E-2</v>
      </c>
      <c r="O55" s="81">
        <f t="shared" si="25"/>
        <v>6.244796003330555E-2</v>
      </c>
      <c r="P55" s="81">
        <f t="shared" si="25"/>
        <v>7.7046548956661298E-2</v>
      </c>
      <c r="Q55" s="81">
        <f t="shared" si="25"/>
        <v>7.1057192374350098E-2</v>
      </c>
      <c r="R55" s="81">
        <f t="shared" si="25"/>
        <v>8.484848484848484E-2</v>
      </c>
      <c r="S55" s="81">
        <f t="shared" si="25"/>
        <v>5.4794520547945202E-2</v>
      </c>
      <c r="T55" s="81">
        <f t="shared" si="25"/>
        <v>0.10670488931358496</v>
      </c>
      <c r="U55" s="81">
        <f t="shared" si="25"/>
        <v>6.5196548418024969E-2</v>
      </c>
      <c r="V55" s="81">
        <f t="shared" si="25"/>
        <v>8.2191780821917804E-2</v>
      </c>
      <c r="W55" s="81">
        <f t="shared" si="25"/>
        <v>8.1727062451811883E-2</v>
      </c>
      <c r="X55" s="81">
        <f t="shared" si="25"/>
        <v>0.10672358591248671</v>
      </c>
      <c r="Y55" s="81">
        <f t="shared" si="25"/>
        <v>7.1187321382177204E-2</v>
      </c>
      <c r="Z55" s="81">
        <f t="shared" si="25"/>
        <v>8.4130019120458893E-2</v>
      </c>
      <c r="AA55" s="81">
        <f t="shared" si="25"/>
        <v>7.4796747967479704E-2</v>
      </c>
      <c r="AB55" s="81">
        <f t="shared" si="25"/>
        <v>7.3529411764705843E-2</v>
      </c>
      <c r="AC55" s="81">
        <f t="shared" si="25"/>
        <v>7.7910579902611798E-2</v>
      </c>
      <c r="AD55" s="70"/>
    </row>
    <row r="56" spans="2:30" x14ac:dyDescent="0.25">
      <c r="B56" s="68"/>
      <c r="C56" s="42" t="str">
        <f t="shared" si="23"/>
        <v>16.00 til 17.00</v>
      </c>
      <c r="D56" s="81">
        <f t="shared" si="24"/>
        <v>0.10643749574839573</v>
      </c>
      <c r="E56" s="81">
        <f t="shared" si="24"/>
        <v>0.10810810810810811</v>
      </c>
      <c r="F56" s="81">
        <f t="shared" si="25"/>
        <v>0.12349117920148561</v>
      </c>
      <c r="G56" s="81">
        <f t="shared" si="25"/>
        <v>9.4298245614035103E-2</v>
      </c>
      <c r="H56" s="81">
        <f t="shared" si="25"/>
        <v>8.5607940446650155E-2</v>
      </c>
      <c r="I56" s="81">
        <f t="shared" si="25"/>
        <v>0.10194902548725637</v>
      </c>
      <c r="J56" s="81">
        <f t="shared" si="25"/>
        <v>8.0258302583025853E-2</v>
      </c>
      <c r="K56" s="81">
        <f t="shared" si="25"/>
        <v>9.3749999999999944E-2</v>
      </c>
      <c r="L56" s="81">
        <f t="shared" si="25"/>
        <v>0.14626865671641792</v>
      </c>
      <c r="M56" s="81">
        <f t="shared" si="25"/>
        <v>0.12280701754385964</v>
      </c>
      <c r="N56" s="81">
        <f t="shared" si="25"/>
        <v>9.1718370650121395E-2</v>
      </c>
      <c r="O56" s="81">
        <f t="shared" si="25"/>
        <v>0.11074104912572857</v>
      </c>
      <c r="P56" s="81">
        <f t="shared" si="25"/>
        <v>9.9518459069020904E-2</v>
      </c>
      <c r="Q56" s="81">
        <f t="shared" si="25"/>
        <v>0.14558058925476602</v>
      </c>
      <c r="R56" s="81">
        <f t="shared" si="25"/>
        <v>0.12294372294372291</v>
      </c>
      <c r="S56" s="81">
        <f t="shared" si="25"/>
        <v>0.11120064464141821</v>
      </c>
      <c r="T56" s="81">
        <f t="shared" si="25"/>
        <v>0.10176779741997127</v>
      </c>
      <c r="U56" s="81">
        <f t="shared" si="25"/>
        <v>0.11984659635666345</v>
      </c>
      <c r="V56" s="81">
        <f t="shared" si="25"/>
        <v>0.11415525114155251</v>
      </c>
      <c r="W56" s="81">
        <f t="shared" si="25"/>
        <v>0.1225905936777178</v>
      </c>
      <c r="X56" s="81">
        <f t="shared" si="25"/>
        <v>0.10992529348986124</v>
      </c>
      <c r="Y56" s="81">
        <f t="shared" si="25"/>
        <v>0.10808002078461937</v>
      </c>
      <c r="Z56" s="81">
        <f t="shared" si="25"/>
        <v>0.11472275334608029</v>
      </c>
      <c r="AA56" s="81">
        <f t="shared" si="25"/>
        <v>0.11707317073170731</v>
      </c>
      <c r="AB56" s="81">
        <f t="shared" si="25"/>
        <v>0.11659663865546221</v>
      </c>
      <c r="AC56" s="81">
        <f t="shared" si="25"/>
        <v>0.11642319610447094</v>
      </c>
      <c r="AD56" s="70"/>
    </row>
    <row r="57" spans="2:30" x14ac:dyDescent="0.25">
      <c r="B57" s="68"/>
      <c r="C57" s="42" t="str">
        <f t="shared" si="23"/>
        <v>17.00 til 18.00</v>
      </c>
      <c r="D57" s="81">
        <f t="shared" si="24"/>
        <v>0.10695902587242923</v>
      </c>
      <c r="E57" s="81">
        <f t="shared" si="24"/>
        <v>9.6096096096096151E-2</v>
      </c>
      <c r="F57" s="81">
        <f t="shared" si="25"/>
        <v>0.11420612813370473</v>
      </c>
      <c r="G57" s="81">
        <f t="shared" si="25"/>
        <v>8.1140350877192957E-2</v>
      </c>
      <c r="H57" s="81">
        <f t="shared" si="25"/>
        <v>0.11786600496277916</v>
      </c>
      <c r="I57" s="81">
        <f t="shared" si="25"/>
        <v>0.12443778110944531</v>
      </c>
      <c r="J57" s="81">
        <f t="shared" si="25"/>
        <v>0.11808118081180807</v>
      </c>
      <c r="K57" s="81">
        <f t="shared" si="25"/>
        <v>7.1947674418604723E-2</v>
      </c>
      <c r="L57" s="81">
        <f t="shared" si="25"/>
        <v>9.9502487562189046E-2</v>
      </c>
      <c r="M57" s="81">
        <f t="shared" si="25"/>
        <v>0.11695906432748543</v>
      </c>
      <c r="N57" s="81">
        <f t="shared" si="25"/>
        <v>9.5899649312112256E-2</v>
      </c>
      <c r="O57" s="81">
        <f t="shared" si="25"/>
        <v>0.10657785179017482</v>
      </c>
      <c r="P57" s="81">
        <f t="shared" si="25"/>
        <v>9.9518459069020793E-2</v>
      </c>
      <c r="Q57" s="81">
        <f t="shared" si="25"/>
        <v>9.358752166377815E-2</v>
      </c>
      <c r="R57" s="81">
        <f t="shared" si="25"/>
        <v>0.10649350649350653</v>
      </c>
      <c r="S57" s="81">
        <f t="shared" si="25"/>
        <v>0.10072522159548758</v>
      </c>
      <c r="T57" s="81">
        <f t="shared" si="25"/>
        <v>0.11148272017837235</v>
      </c>
      <c r="U57" s="81">
        <f t="shared" si="25"/>
        <v>0.11409395973154357</v>
      </c>
      <c r="V57" s="81">
        <f t="shared" si="25"/>
        <v>0.11872146118721466</v>
      </c>
      <c r="W57" s="81">
        <f t="shared" si="25"/>
        <v>0.13723978411719356</v>
      </c>
      <c r="X57" s="81">
        <f t="shared" si="25"/>
        <v>0.1152614727854856</v>
      </c>
      <c r="Y57" s="81">
        <f t="shared" si="25"/>
        <v>0.10937905949597304</v>
      </c>
      <c r="Z57" s="81">
        <f t="shared" si="25"/>
        <v>0.17208413001912043</v>
      </c>
      <c r="AA57" s="81">
        <f t="shared" si="25"/>
        <v>9.1056910569105642E-2</v>
      </c>
      <c r="AB57" s="81">
        <f t="shared" si="25"/>
        <v>0.12657563025210083</v>
      </c>
      <c r="AC57" s="81">
        <f t="shared" si="25"/>
        <v>0.13058875608676412</v>
      </c>
      <c r="AD57" s="70"/>
    </row>
    <row r="58" spans="2:30" x14ac:dyDescent="0.25">
      <c r="B58" s="68"/>
      <c r="C58" s="42" t="str">
        <f t="shared" si="23"/>
        <v>18.00 til 19.00</v>
      </c>
      <c r="D58" s="81">
        <f t="shared" si="24"/>
        <v>-0.61483866578989144</v>
      </c>
      <c r="E58" s="81">
        <f t="shared" si="24"/>
        <v>-0.60360360360360366</v>
      </c>
      <c r="F58" s="81">
        <f t="shared" si="25"/>
        <v>-0.60909935004642524</v>
      </c>
      <c r="G58" s="81">
        <f t="shared" si="25"/>
        <v>-0.5307017543859649</v>
      </c>
      <c r="H58" s="81">
        <f t="shared" si="25"/>
        <v>-0.53722084367245659</v>
      </c>
      <c r="I58" s="81">
        <f t="shared" si="25"/>
        <v>-0.56971514242878563</v>
      </c>
      <c r="J58" s="81">
        <f t="shared" si="25"/>
        <v>-0.56365313653136528</v>
      </c>
      <c r="K58" s="81">
        <f t="shared" si="25"/>
        <v>-0.57267441860465118</v>
      </c>
      <c r="L58" s="81">
        <f t="shared" si="25"/>
        <v>-0.6616915422885572</v>
      </c>
      <c r="M58" s="81">
        <f t="shared" si="25"/>
        <v>-0.55263157894736847</v>
      </c>
      <c r="N58" s="81">
        <f t="shared" si="25"/>
        <v>-0.6332613973563529</v>
      </c>
      <c r="O58" s="81">
        <f t="shared" si="25"/>
        <v>-0.54537885095753535</v>
      </c>
      <c r="P58" s="81">
        <f t="shared" si="25"/>
        <v>-0.6179775280898876</v>
      </c>
      <c r="Q58" s="81">
        <f t="shared" si="25"/>
        <v>-0.58058925476603118</v>
      </c>
      <c r="R58" s="81">
        <f t="shared" si="25"/>
        <v>-0.65194805194805194</v>
      </c>
      <c r="S58" s="81">
        <f t="shared" si="25"/>
        <v>-0.59548751007252221</v>
      </c>
      <c r="T58" s="81">
        <f t="shared" si="25"/>
        <v>-0.64373307851568717</v>
      </c>
      <c r="U58" s="81">
        <f t="shared" si="25"/>
        <v>-0.60690316395014376</v>
      </c>
      <c r="V58" s="81">
        <f t="shared" si="25"/>
        <v>-0.59512937595129378</v>
      </c>
      <c r="W58" s="81">
        <f t="shared" si="25"/>
        <v>-0.59753276792598309</v>
      </c>
      <c r="X58" s="81">
        <f t="shared" si="25"/>
        <v>-0.6328708644610459</v>
      </c>
      <c r="Y58" s="81">
        <f t="shared" si="25"/>
        <v>-0.66406858924395951</v>
      </c>
      <c r="Z58" s="81">
        <f t="shared" si="25"/>
        <v>-0.59273422562141487</v>
      </c>
      <c r="AA58" s="81">
        <f t="shared" si="25"/>
        <v>-0.54959349593495932</v>
      </c>
      <c r="AB58" s="81">
        <f t="shared" si="25"/>
        <v>-0.59138655462184875</v>
      </c>
      <c r="AC58" s="81">
        <f t="shared" si="25"/>
        <v>-0.63567950420540065</v>
      </c>
      <c r="AD58" s="70"/>
    </row>
    <row r="59" spans="2:30" x14ac:dyDescent="0.25">
      <c r="B59" s="68"/>
      <c r="C59" s="42" t="str">
        <f t="shared" si="23"/>
        <v>19.00 til 20.00</v>
      </c>
      <c r="D59" s="81">
        <f t="shared" si="24"/>
        <v>0</v>
      </c>
      <c r="E59" s="81">
        <f t="shared" si="24"/>
        <v>0</v>
      </c>
      <c r="F59" s="81">
        <f t="shared" si="25"/>
        <v>0</v>
      </c>
      <c r="G59" s="81">
        <f t="shared" si="25"/>
        <v>0</v>
      </c>
      <c r="H59" s="81">
        <f t="shared" si="25"/>
        <v>0</v>
      </c>
      <c r="I59" s="81">
        <f t="shared" si="25"/>
        <v>0</v>
      </c>
      <c r="J59" s="81">
        <f t="shared" si="25"/>
        <v>0</v>
      </c>
      <c r="K59" s="81">
        <f t="shared" si="25"/>
        <v>0</v>
      </c>
      <c r="L59" s="81">
        <f t="shared" si="25"/>
        <v>0</v>
      </c>
      <c r="M59" s="81">
        <f t="shared" si="25"/>
        <v>0</v>
      </c>
      <c r="N59" s="81">
        <f t="shared" si="25"/>
        <v>0</v>
      </c>
      <c r="O59" s="81">
        <f t="shared" si="25"/>
        <v>0</v>
      </c>
      <c r="P59" s="81">
        <f t="shared" si="25"/>
        <v>0</v>
      </c>
      <c r="Q59" s="81">
        <f t="shared" si="25"/>
        <v>0</v>
      </c>
      <c r="R59" s="81">
        <f t="shared" si="25"/>
        <v>0</v>
      </c>
      <c r="S59" s="81">
        <f t="shared" si="25"/>
        <v>0</v>
      </c>
      <c r="T59" s="81">
        <f t="shared" ref="T59:AC59" si="26">T38-T37</f>
        <v>0</v>
      </c>
      <c r="U59" s="81">
        <f t="shared" si="26"/>
        <v>0</v>
      </c>
      <c r="V59" s="81">
        <f t="shared" si="26"/>
        <v>0</v>
      </c>
      <c r="W59" s="81">
        <f t="shared" si="26"/>
        <v>0</v>
      </c>
      <c r="X59" s="81">
        <f t="shared" si="26"/>
        <v>0</v>
      </c>
      <c r="Y59" s="81">
        <f t="shared" si="26"/>
        <v>0</v>
      </c>
      <c r="Z59" s="81">
        <f t="shared" si="26"/>
        <v>0</v>
      </c>
      <c r="AA59" s="81">
        <f t="shared" si="26"/>
        <v>0</v>
      </c>
      <c r="AB59" s="81">
        <f t="shared" si="26"/>
        <v>0</v>
      </c>
      <c r="AC59" s="81">
        <f t="shared" si="26"/>
        <v>0</v>
      </c>
      <c r="AD59" s="70"/>
    </row>
    <row r="60" spans="2:30" ht="15.75" thickBot="1" x14ac:dyDescent="0.3">
      <c r="B60" s="75"/>
      <c r="C60" s="76"/>
      <c r="D60" s="82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9"/>
    </row>
  </sheetData>
  <mergeCells count="1">
    <mergeCell ref="A1:C1"/>
  </mergeCells>
  <conditionalFormatting sqref="E36:AC36">
    <cfRule type="top10" dxfId="20" priority="1" bottom="1" rank="1"/>
    <cfRule type="top10" dxfId="19" priority="2" rank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D13" sqref="D13"/>
    </sheetView>
  </sheetViews>
  <sheetFormatPr defaultRowHeight="15" x14ac:dyDescent="0.25"/>
  <cols>
    <col min="1" max="1" width="2.140625" style="51" customWidth="1"/>
    <col min="2" max="2" width="2" style="51" customWidth="1"/>
    <col min="3" max="3" width="23.5703125" style="51" customWidth="1"/>
    <col min="4" max="4" width="12.7109375" style="51" bestFit="1" customWidth="1"/>
    <col min="5" max="5" width="9.42578125" style="51" bestFit="1" customWidth="1"/>
    <col min="6" max="6" width="9.140625" style="51"/>
    <col min="7" max="7" width="14.28515625" style="51" customWidth="1"/>
    <col min="8" max="8" width="2.140625" style="51" customWidth="1"/>
    <col min="9" max="16384" width="9.140625" style="51"/>
  </cols>
  <sheetData>
    <row r="1" spans="2:8" ht="11.25" customHeight="1" x14ac:dyDescent="0.25"/>
    <row r="2" spans="2:8" ht="11.25" customHeight="1" x14ac:dyDescent="0.25">
      <c r="B2" s="52"/>
      <c r="C2" s="52"/>
      <c r="D2" s="52"/>
      <c r="E2" s="52"/>
      <c r="F2" s="52"/>
      <c r="G2" s="52"/>
      <c r="H2" s="52"/>
    </row>
    <row r="3" spans="2:8" x14ac:dyDescent="0.25">
      <c r="B3" s="52"/>
      <c r="C3" s="87" t="s">
        <v>45</v>
      </c>
      <c r="D3" s="87"/>
      <c r="E3" s="87"/>
      <c r="F3" s="87"/>
      <c r="G3" s="87"/>
      <c r="H3" s="52"/>
    </row>
    <row r="4" spans="2:8" x14ac:dyDescent="0.25">
      <c r="B4" s="52"/>
      <c r="C4" s="53" t="s">
        <v>51</v>
      </c>
      <c r="D4" s="54">
        <f>SUM('Indskriv stemmeprocent 2017'!E27:AC27)/'Indskriv stemmeprocent 2017'!D41</f>
        <v>5.2515060111604416E-2</v>
      </c>
      <c r="E4" s="55" t="str">
        <f>'Indskriv stemmeprocent 2017'!$C$45&amp;'Indskriv stemmeprocent 2017'!D41&amp;'Indskriv stemmeprocent 2017'!$C$46</f>
        <v>Baseret på  25 valgsteder</v>
      </c>
      <c r="F4" s="56"/>
      <c r="G4" s="57"/>
      <c r="H4" s="52"/>
    </row>
    <row r="5" spans="2:8" x14ac:dyDescent="0.25">
      <c r="B5" s="52"/>
      <c r="C5" s="53" t="s">
        <v>46</v>
      </c>
      <c r="D5" s="54">
        <f>SUM('Indskriv stemmeprocent 2017'!E30:AC30)/'Indskriv stemmeprocent 2017'!D42</f>
        <v>0.18485341885375856</v>
      </c>
      <c r="E5" s="55" t="str">
        <f>'Indskriv stemmeprocent 2017'!$C$45&amp;'Indskriv stemmeprocent 2017'!D42&amp;'Indskriv stemmeprocent 2017'!$C$46</f>
        <v>Baseret på  25 valgsteder</v>
      </c>
      <c r="F5" s="56"/>
      <c r="G5" s="56"/>
      <c r="H5" s="52"/>
    </row>
    <row r="6" spans="2:8" x14ac:dyDescent="0.25">
      <c r="B6" s="52"/>
      <c r="C6" s="53" t="s">
        <v>47</v>
      </c>
      <c r="D6" s="54">
        <f>SUM('Indskriv stemmeprocent 2017'!E34:AC34)/'Indskriv stemmeprocent 2017'!D43</f>
        <v>0.37545280393565261</v>
      </c>
      <c r="E6" s="55" t="str">
        <f>'Indskriv stemmeprocent 2017'!$C$45&amp;'Indskriv stemmeprocent 2017'!D43&amp;'Indskriv stemmeprocent 2017'!$C$46</f>
        <v>Baseret på  25 valgsteder</v>
      </c>
      <c r="F6" s="56"/>
      <c r="G6" s="56"/>
      <c r="H6" s="52"/>
    </row>
    <row r="7" spans="2:8" x14ac:dyDescent="0.25">
      <c r="B7" s="52"/>
      <c r="C7" s="53" t="s">
        <v>52</v>
      </c>
      <c r="D7" s="54" t="e">
        <f>SUM('Indskriv stemmeprocent 2017'!E38:AC38)/'Indskriv stemmeprocent 2017'!D44</f>
        <v>#DIV/0!</v>
      </c>
      <c r="E7" s="55" t="str">
        <f>'Indskriv stemmeprocent 2017'!$C$45&amp;'Indskriv stemmeprocent 2017'!D44&amp;'Indskriv stemmeprocent 2017'!$C$46</f>
        <v>Baseret på  0 valgsteder</v>
      </c>
      <c r="F7" s="56"/>
      <c r="G7" s="56"/>
      <c r="H7" s="52"/>
    </row>
    <row r="8" spans="2:8" x14ac:dyDescent="0.25">
      <c r="B8" s="52"/>
      <c r="C8" s="53"/>
      <c r="D8" s="53"/>
      <c r="E8" s="56"/>
      <c r="F8" s="56"/>
      <c r="G8" s="56"/>
      <c r="H8" s="52"/>
    </row>
    <row r="9" spans="2:8" x14ac:dyDescent="0.25">
      <c r="B9" s="52"/>
      <c r="C9" s="88" t="s">
        <v>48</v>
      </c>
      <c r="D9" s="88"/>
      <c r="E9" s="88"/>
      <c r="F9" s="88"/>
      <c r="G9" s="88"/>
      <c r="H9" s="52"/>
    </row>
    <row r="10" spans="2:8" x14ac:dyDescent="0.25">
      <c r="B10" s="52"/>
      <c r="C10" s="53" t="s">
        <v>51</v>
      </c>
      <c r="D10" s="54">
        <f>'Indskriv stemmeprocent 2017'!D27</f>
        <v>5.9930613818280763E-2</v>
      </c>
      <c r="E10" s="55" t="s">
        <v>49</v>
      </c>
      <c r="F10" s="56"/>
      <c r="G10" s="56"/>
      <c r="H10" s="52"/>
    </row>
    <row r="11" spans="2:8" x14ac:dyDescent="0.25">
      <c r="B11" s="52"/>
      <c r="C11" s="53" t="s">
        <v>46</v>
      </c>
      <c r="D11" s="54">
        <f>'Indskriv stemmeprocent 2017'!D30</f>
        <v>0.20772771592480896</v>
      </c>
      <c r="E11" s="55" t="s">
        <v>49</v>
      </c>
      <c r="F11" s="56"/>
      <c r="G11" s="56"/>
      <c r="H11" s="52"/>
    </row>
    <row r="12" spans="2:8" x14ac:dyDescent="0.25">
      <c r="B12" s="52"/>
      <c r="C12" s="53" t="s">
        <v>47</v>
      </c>
      <c r="D12" s="54">
        <f>'Indskriv stemmeprocent 2017'!D34</f>
        <v>0.40144214416906648</v>
      </c>
      <c r="E12" s="55" t="s">
        <v>49</v>
      </c>
      <c r="F12" s="56"/>
      <c r="G12" s="56"/>
      <c r="H12" s="52"/>
    </row>
    <row r="13" spans="2:8" x14ac:dyDescent="0.25">
      <c r="B13" s="52"/>
      <c r="C13" s="53" t="s">
        <v>55</v>
      </c>
      <c r="D13" s="54">
        <f>'Indskriv stemmeprocent 2017'!D36</f>
        <v>0.61483866578989144</v>
      </c>
      <c r="E13" s="55" t="s">
        <v>49</v>
      </c>
      <c r="F13" s="56"/>
      <c r="G13" s="56"/>
      <c r="H13" s="52"/>
    </row>
    <row r="14" spans="2:8" ht="15" customHeight="1" x14ac:dyDescent="0.25">
      <c r="B14" s="52"/>
      <c r="C14" s="53" t="s">
        <v>52</v>
      </c>
      <c r="D14" s="54">
        <f>'Indskriv stemmeprocent 2017'!D38</f>
        <v>0</v>
      </c>
      <c r="E14" s="55" t="s">
        <v>49</v>
      </c>
      <c r="F14" s="56"/>
      <c r="G14" s="56"/>
      <c r="H14" s="52"/>
    </row>
    <row r="15" spans="2:8" ht="11.25" customHeight="1" x14ac:dyDescent="0.25">
      <c r="B15" s="52"/>
      <c r="C15" s="52"/>
      <c r="D15" s="52"/>
      <c r="E15" s="52"/>
      <c r="F15" s="52"/>
      <c r="G15" s="52"/>
      <c r="H15" s="52"/>
    </row>
    <row r="16" spans="2:8" x14ac:dyDescent="0.25">
      <c r="B16" s="52"/>
      <c r="C16" s="52"/>
      <c r="D16" s="52"/>
      <c r="E16" s="52"/>
      <c r="F16" s="52"/>
      <c r="G16" s="52"/>
      <c r="H16" s="52"/>
    </row>
    <row r="17" spans="2:8" x14ac:dyDescent="0.25">
      <c r="B17" s="52"/>
      <c r="C17" s="52"/>
      <c r="D17" s="52"/>
      <c r="E17" s="52"/>
      <c r="F17" s="52"/>
      <c r="G17" s="52"/>
      <c r="H17" s="52"/>
    </row>
  </sheetData>
  <mergeCells count="2">
    <mergeCell ref="C3:G3"/>
    <mergeCell ref="C9:G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5"/>
  <sheetViews>
    <sheetView zoomScale="73" zoomScaleNormal="73" workbookViewId="0">
      <selection activeCell="N20" sqref="N20"/>
    </sheetView>
  </sheetViews>
  <sheetFormatPr defaultRowHeight="12.75" x14ac:dyDescent="0.2"/>
  <cols>
    <col min="1" max="1" width="2.140625" style="5" customWidth="1"/>
    <col min="2" max="2" width="2.140625" style="1" customWidth="1"/>
    <col min="3" max="3" width="19.42578125" style="2" customWidth="1"/>
    <col min="4" max="4" width="7.28515625" style="3" customWidth="1"/>
    <col min="5" max="29" width="10.42578125" style="4" customWidth="1"/>
    <col min="30" max="30" width="2.140625" style="5" customWidth="1"/>
    <col min="31" max="256" width="9.140625" style="5"/>
    <col min="257" max="258" width="2.140625" style="5" customWidth="1"/>
    <col min="259" max="259" width="19.42578125" style="5" customWidth="1"/>
    <col min="260" max="260" width="7.28515625" style="5" customWidth="1"/>
    <col min="261" max="285" width="10.140625" style="5" customWidth="1"/>
    <col min="286" max="286" width="2.140625" style="5" customWidth="1"/>
    <col min="287" max="512" width="9.140625" style="5"/>
    <col min="513" max="514" width="2.140625" style="5" customWidth="1"/>
    <col min="515" max="515" width="19.42578125" style="5" customWidth="1"/>
    <col min="516" max="516" width="7.28515625" style="5" customWidth="1"/>
    <col min="517" max="541" width="10.140625" style="5" customWidth="1"/>
    <col min="542" max="542" width="2.140625" style="5" customWidth="1"/>
    <col min="543" max="768" width="9.140625" style="5"/>
    <col min="769" max="770" width="2.140625" style="5" customWidth="1"/>
    <col min="771" max="771" width="19.42578125" style="5" customWidth="1"/>
    <col min="772" max="772" width="7.28515625" style="5" customWidth="1"/>
    <col min="773" max="797" width="10.140625" style="5" customWidth="1"/>
    <col min="798" max="798" width="2.140625" style="5" customWidth="1"/>
    <col min="799" max="1024" width="9.140625" style="5"/>
    <col min="1025" max="1026" width="2.140625" style="5" customWidth="1"/>
    <col min="1027" max="1027" width="19.42578125" style="5" customWidth="1"/>
    <col min="1028" max="1028" width="7.28515625" style="5" customWidth="1"/>
    <col min="1029" max="1053" width="10.140625" style="5" customWidth="1"/>
    <col min="1054" max="1054" width="2.140625" style="5" customWidth="1"/>
    <col min="1055" max="1280" width="9.140625" style="5"/>
    <col min="1281" max="1282" width="2.140625" style="5" customWidth="1"/>
    <col min="1283" max="1283" width="19.42578125" style="5" customWidth="1"/>
    <col min="1284" max="1284" width="7.28515625" style="5" customWidth="1"/>
    <col min="1285" max="1309" width="10.140625" style="5" customWidth="1"/>
    <col min="1310" max="1310" width="2.140625" style="5" customWidth="1"/>
    <col min="1311" max="1536" width="9.140625" style="5"/>
    <col min="1537" max="1538" width="2.140625" style="5" customWidth="1"/>
    <col min="1539" max="1539" width="19.42578125" style="5" customWidth="1"/>
    <col min="1540" max="1540" width="7.28515625" style="5" customWidth="1"/>
    <col min="1541" max="1565" width="10.140625" style="5" customWidth="1"/>
    <col min="1566" max="1566" width="2.140625" style="5" customWidth="1"/>
    <col min="1567" max="1792" width="9.140625" style="5"/>
    <col min="1793" max="1794" width="2.140625" style="5" customWidth="1"/>
    <col min="1795" max="1795" width="19.42578125" style="5" customWidth="1"/>
    <col min="1796" max="1796" width="7.28515625" style="5" customWidth="1"/>
    <col min="1797" max="1821" width="10.140625" style="5" customWidth="1"/>
    <col min="1822" max="1822" width="2.140625" style="5" customWidth="1"/>
    <col min="1823" max="2048" width="9.140625" style="5"/>
    <col min="2049" max="2050" width="2.140625" style="5" customWidth="1"/>
    <col min="2051" max="2051" width="19.42578125" style="5" customWidth="1"/>
    <col min="2052" max="2052" width="7.28515625" style="5" customWidth="1"/>
    <col min="2053" max="2077" width="10.140625" style="5" customWidth="1"/>
    <col min="2078" max="2078" width="2.140625" style="5" customWidth="1"/>
    <col min="2079" max="2304" width="9.140625" style="5"/>
    <col min="2305" max="2306" width="2.140625" style="5" customWidth="1"/>
    <col min="2307" max="2307" width="19.42578125" style="5" customWidth="1"/>
    <col min="2308" max="2308" width="7.28515625" style="5" customWidth="1"/>
    <col min="2309" max="2333" width="10.140625" style="5" customWidth="1"/>
    <col min="2334" max="2334" width="2.140625" style="5" customWidth="1"/>
    <col min="2335" max="2560" width="9.140625" style="5"/>
    <col min="2561" max="2562" width="2.140625" style="5" customWidth="1"/>
    <col min="2563" max="2563" width="19.42578125" style="5" customWidth="1"/>
    <col min="2564" max="2564" width="7.28515625" style="5" customWidth="1"/>
    <col min="2565" max="2589" width="10.140625" style="5" customWidth="1"/>
    <col min="2590" max="2590" width="2.140625" style="5" customWidth="1"/>
    <col min="2591" max="2816" width="9.140625" style="5"/>
    <col min="2817" max="2818" width="2.140625" style="5" customWidth="1"/>
    <col min="2819" max="2819" width="19.42578125" style="5" customWidth="1"/>
    <col min="2820" max="2820" width="7.28515625" style="5" customWidth="1"/>
    <col min="2821" max="2845" width="10.140625" style="5" customWidth="1"/>
    <col min="2846" max="2846" width="2.140625" style="5" customWidth="1"/>
    <col min="2847" max="3072" width="9.140625" style="5"/>
    <col min="3073" max="3074" width="2.140625" style="5" customWidth="1"/>
    <col min="3075" max="3075" width="19.42578125" style="5" customWidth="1"/>
    <col min="3076" max="3076" width="7.28515625" style="5" customWidth="1"/>
    <col min="3077" max="3101" width="10.140625" style="5" customWidth="1"/>
    <col min="3102" max="3102" width="2.140625" style="5" customWidth="1"/>
    <col min="3103" max="3328" width="9.140625" style="5"/>
    <col min="3329" max="3330" width="2.140625" style="5" customWidth="1"/>
    <col min="3331" max="3331" width="19.42578125" style="5" customWidth="1"/>
    <col min="3332" max="3332" width="7.28515625" style="5" customWidth="1"/>
    <col min="3333" max="3357" width="10.140625" style="5" customWidth="1"/>
    <col min="3358" max="3358" width="2.140625" style="5" customWidth="1"/>
    <col min="3359" max="3584" width="9.140625" style="5"/>
    <col min="3585" max="3586" width="2.140625" style="5" customWidth="1"/>
    <col min="3587" max="3587" width="19.42578125" style="5" customWidth="1"/>
    <col min="3588" max="3588" width="7.28515625" style="5" customWidth="1"/>
    <col min="3589" max="3613" width="10.140625" style="5" customWidth="1"/>
    <col min="3614" max="3614" width="2.140625" style="5" customWidth="1"/>
    <col min="3615" max="3840" width="9.140625" style="5"/>
    <col min="3841" max="3842" width="2.140625" style="5" customWidth="1"/>
    <col min="3843" max="3843" width="19.42578125" style="5" customWidth="1"/>
    <col min="3844" max="3844" width="7.28515625" style="5" customWidth="1"/>
    <col min="3845" max="3869" width="10.140625" style="5" customWidth="1"/>
    <col min="3870" max="3870" width="2.140625" style="5" customWidth="1"/>
    <col min="3871" max="4096" width="9.140625" style="5"/>
    <col min="4097" max="4098" width="2.140625" style="5" customWidth="1"/>
    <col min="4099" max="4099" width="19.42578125" style="5" customWidth="1"/>
    <col min="4100" max="4100" width="7.28515625" style="5" customWidth="1"/>
    <col min="4101" max="4125" width="10.140625" style="5" customWidth="1"/>
    <col min="4126" max="4126" width="2.140625" style="5" customWidth="1"/>
    <col min="4127" max="4352" width="9.140625" style="5"/>
    <col min="4353" max="4354" width="2.140625" style="5" customWidth="1"/>
    <col min="4355" max="4355" width="19.42578125" style="5" customWidth="1"/>
    <col min="4356" max="4356" width="7.28515625" style="5" customWidth="1"/>
    <col min="4357" max="4381" width="10.140625" style="5" customWidth="1"/>
    <col min="4382" max="4382" width="2.140625" style="5" customWidth="1"/>
    <col min="4383" max="4608" width="9.140625" style="5"/>
    <col min="4609" max="4610" width="2.140625" style="5" customWidth="1"/>
    <col min="4611" max="4611" width="19.42578125" style="5" customWidth="1"/>
    <col min="4612" max="4612" width="7.28515625" style="5" customWidth="1"/>
    <col min="4613" max="4637" width="10.140625" style="5" customWidth="1"/>
    <col min="4638" max="4638" width="2.140625" style="5" customWidth="1"/>
    <col min="4639" max="4864" width="9.140625" style="5"/>
    <col min="4865" max="4866" width="2.140625" style="5" customWidth="1"/>
    <col min="4867" max="4867" width="19.42578125" style="5" customWidth="1"/>
    <col min="4868" max="4868" width="7.28515625" style="5" customWidth="1"/>
    <col min="4869" max="4893" width="10.140625" style="5" customWidth="1"/>
    <col min="4894" max="4894" width="2.140625" style="5" customWidth="1"/>
    <col min="4895" max="5120" width="9.140625" style="5"/>
    <col min="5121" max="5122" width="2.140625" style="5" customWidth="1"/>
    <col min="5123" max="5123" width="19.42578125" style="5" customWidth="1"/>
    <col min="5124" max="5124" width="7.28515625" style="5" customWidth="1"/>
    <col min="5125" max="5149" width="10.140625" style="5" customWidth="1"/>
    <col min="5150" max="5150" width="2.140625" style="5" customWidth="1"/>
    <col min="5151" max="5376" width="9.140625" style="5"/>
    <col min="5377" max="5378" width="2.140625" style="5" customWidth="1"/>
    <col min="5379" max="5379" width="19.42578125" style="5" customWidth="1"/>
    <col min="5380" max="5380" width="7.28515625" style="5" customWidth="1"/>
    <col min="5381" max="5405" width="10.140625" style="5" customWidth="1"/>
    <col min="5406" max="5406" width="2.140625" style="5" customWidth="1"/>
    <col min="5407" max="5632" width="9.140625" style="5"/>
    <col min="5633" max="5634" width="2.140625" style="5" customWidth="1"/>
    <col min="5635" max="5635" width="19.42578125" style="5" customWidth="1"/>
    <col min="5636" max="5636" width="7.28515625" style="5" customWidth="1"/>
    <col min="5637" max="5661" width="10.140625" style="5" customWidth="1"/>
    <col min="5662" max="5662" width="2.140625" style="5" customWidth="1"/>
    <col min="5663" max="5888" width="9.140625" style="5"/>
    <col min="5889" max="5890" width="2.140625" style="5" customWidth="1"/>
    <col min="5891" max="5891" width="19.42578125" style="5" customWidth="1"/>
    <col min="5892" max="5892" width="7.28515625" style="5" customWidth="1"/>
    <col min="5893" max="5917" width="10.140625" style="5" customWidth="1"/>
    <col min="5918" max="5918" width="2.140625" style="5" customWidth="1"/>
    <col min="5919" max="6144" width="9.140625" style="5"/>
    <col min="6145" max="6146" width="2.140625" style="5" customWidth="1"/>
    <col min="6147" max="6147" width="19.42578125" style="5" customWidth="1"/>
    <col min="6148" max="6148" width="7.28515625" style="5" customWidth="1"/>
    <col min="6149" max="6173" width="10.140625" style="5" customWidth="1"/>
    <col min="6174" max="6174" width="2.140625" style="5" customWidth="1"/>
    <col min="6175" max="6400" width="9.140625" style="5"/>
    <col min="6401" max="6402" width="2.140625" style="5" customWidth="1"/>
    <col min="6403" max="6403" width="19.42578125" style="5" customWidth="1"/>
    <col min="6404" max="6404" width="7.28515625" style="5" customWidth="1"/>
    <col min="6405" max="6429" width="10.140625" style="5" customWidth="1"/>
    <col min="6430" max="6430" width="2.140625" style="5" customWidth="1"/>
    <col min="6431" max="6656" width="9.140625" style="5"/>
    <col min="6657" max="6658" width="2.140625" style="5" customWidth="1"/>
    <col min="6659" max="6659" width="19.42578125" style="5" customWidth="1"/>
    <col min="6660" max="6660" width="7.28515625" style="5" customWidth="1"/>
    <col min="6661" max="6685" width="10.140625" style="5" customWidth="1"/>
    <col min="6686" max="6686" width="2.140625" style="5" customWidth="1"/>
    <col min="6687" max="6912" width="9.140625" style="5"/>
    <col min="6913" max="6914" width="2.140625" style="5" customWidth="1"/>
    <col min="6915" max="6915" width="19.42578125" style="5" customWidth="1"/>
    <col min="6916" max="6916" width="7.28515625" style="5" customWidth="1"/>
    <col min="6917" max="6941" width="10.140625" style="5" customWidth="1"/>
    <col min="6942" max="6942" width="2.140625" style="5" customWidth="1"/>
    <col min="6943" max="7168" width="9.140625" style="5"/>
    <col min="7169" max="7170" width="2.140625" style="5" customWidth="1"/>
    <col min="7171" max="7171" width="19.42578125" style="5" customWidth="1"/>
    <col min="7172" max="7172" width="7.28515625" style="5" customWidth="1"/>
    <col min="7173" max="7197" width="10.140625" style="5" customWidth="1"/>
    <col min="7198" max="7198" width="2.140625" style="5" customWidth="1"/>
    <col min="7199" max="7424" width="9.140625" style="5"/>
    <col min="7425" max="7426" width="2.140625" style="5" customWidth="1"/>
    <col min="7427" max="7427" width="19.42578125" style="5" customWidth="1"/>
    <col min="7428" max="7428" width="7.28515625" style="5" customWidth="1"/>
    <col min="7429" max="7453" width="10.140625" style="5" customWidth="1"/>
    <col min="7454" max="7454" width="2.140625" style="5" customWidth="1"/>
    <col min="7455" max="7680" width="9.140625" style="5"/>
    <col min="7681" max="7682" width="2.140625" style="5" customWidth="1"/>
    <col min="7683" max="7683" width="19.42578125" style="5" customWidth="1"/>
    <col min="7684" max="7684" width="7.28515625" style="5" customWidth="1"/>
    <col min="7685" max="7709" width="10.140625" style="5" customWidth="1"/>
    <col min="7710" max="7710" width="2.140625" style="5" customWidth="1"/>
    <col min="7711" max="7936" width="9.140625" style="5"/>
    <col min="7937" max="7938" width="2.140625" style="5" customWidth="1"/>
    <col min="7939" max="7939" width="19.42578125" style="5" customWidth="1"/>
    <col min="7940" max="7940" width="7.28515625" style="5" customWidth="1"/>
    <col min="7941" max="7965" width="10.140625" style="5" customWidth="1"/>
    <col min="7966" max="7966" width="2.140625" style="5" customWidth="1"/>
    <col min="7967" max="8192" width="9.140625" style="5"/>
    <col min="8193" max="8194" width="2.140625" style="5" customWidth="1"/>
    <col min="8195" max="8195" width="19.42578125" style="5" customWidth="1"/>
    <col min="8196" max="8196" width="7.28515625" style="5" customWidth="1"/>
    <col min="8197" max="8221" width="10.140625" style="5" customWidth="1"/>
    <col min="8222" max="8222" width="2.140625" style="5" customWidth="1"/>
    <col min="8223" max="8448" width="9.140625" style="5"/>
    <col min="8449" max="8450" width="2.140625" style="5" customWidth="1"/>
    <col min="8451" max="8451" width="19.42578125" style="5" customWidth="1"/>
    <col min="8452" max="8452" width="7.28515625" style="5" customWidth="1"/>
    <col min="8453" max="8477" width="10.140625" style="5" customWidth="1"/>
    <col min="8478" max="8478" width="2.140625" style="5" customWidth="1"/>
    <col min="8479" max="8704" width="9.140625" style="5"/>
    <col min="8705" max="8706" width="2.140625" style="5" customWidth="1"/>
    <col min="8707" max="8707" width="19.42578125" style="5" customWidth="1"/>
    <col min="8708" max="8708" width="7.28515625" style="5" customWidth="1"/>
    <col min="8709" max="8733" width="10.140625" style="5" customWidth="1"/>
    <col min="8734" max="8734" width="2.140625" style="5" customWidth="1"/>
    <col min="8735" max="8960" width="9.140625" style="5"/>
    <col min="8961" max="8962" width="2.140625" style="5" customWidth="1"/>
    <col min="8963" max="8963" width="19.42578125" style="5" customWidth="1"/>
    <col min="8964" max="8964" width="7.28515625" style="5" customWidth="1"/>
    <col min="8965" max="8989" width="10.140625" style="5" customWidth="1"/>
    <col min="8990" max="8990" width="2.140625" style="5" customWidth="1"/>
    <col min="8991" max="9216" width="9.140625" style="5"/>
    <col min="9217" max="9218" width="2.140625" style="5" customWidth="1"/>
    <col min="9219" max="9219" width="19.42578125" style="5" customWidth="1"/>
    <col min="9220" max="9220" width="7.28515625" style="5" customWidth="1"/>
    <col min="9221" max="9245" width="10.140625" style="5" customWidth="1"/>
    <col min="9246" max="9246" width="2.140625" style="5" customWidth="1"/>
    <col min="9247" max="9472" width="9.140625" style="5"/>
    <col min="9473" max="9474" width="2.140625" style="5" customWidth="1"/>
    <col min="9475" max="9475" width="19.42578125" style="5" customWidth="1"/>
    <col min="9476" max="9476" width="7.28515625" style="5" customWidth="1"/>
    <col min="9477" max="9501" width="10.140625" style="5" customWidth="1"/>
    <col min="9502" max="9502" width="2.140625" style="5" customWidth="1"/>
    <col min="9503" max="9728" width="9.140625" style="5"/>
    <col min="9729" max="9730" width="2.140625" style="5" customWidth="1"/>
    <col min="9731" max="9731" width="19.42578125" style="5" customWidth="1"/>
    <col min="9732" max="9732" width="7.28515625" style="5" customWidth="1"/>
    <col min="9733" max="9757" width="10.140625" style="5" customWidth="1"/>
    <col min="9758" max="9758" width="2.140625" style="5" customWidth="1"/>
    <col min="9759" max="9984" width="9.140625" style="5"/>
    <col min="9985" max="9986" width="2.140625" style="5" customWidth="1"/>
    <col min="9987" max="9987" width="19.42578125" style="5" customWidth="1"/>
    <col min="9988" max="9988" width="7.28515625" style="5" customWidth="1"/>
    <col min="9989" max="10013" width="10.140625" style="5" customWidth="1"/>
    <col min="10014" max="10014" width="2.140625" style="5" customWidth="1"/>
    <col min="10015" max="10240" width="9.140625" style="5"/>
    <col min="10241" max="10242" width="2.140625" style="5" customWidth="1"/>
    <col min="10243" max="10243" width="19.42578125" style="5" customWidth="1"/>
    <col min="10244" max="10244" width="7.28515625" style="5" customWidth="1"/>
    <col min="10245" max="10269" width="10.140625" style="5" customWidth="1"/>
    <col min="10270" max="10270" width="2.140625" style="5" customWidth="1"/>
    <col min="10271" max="10496" width="9.140625" style="5"/>
    <col min="10497" max="10498" width="2.140625" style="5" customWidth="1"/>
    <col min="10499" max="10499" width="19.42578125" style="5" customWidth="1"/>
    <col min="10500" max="10500" width="7.28515625" style="5" customWidth="1"/>
    <col min="10501" max="10525" width="10.140625" style="5" customWidth="1"/>
    <col min="10526" max="10526" width="2.140625" style="5" customWidth="1"/>
    <col min="10527" max="10752" width="9.140625" style="5"/>
    <col min="10753" max="10754" width="2.140625" style="5" customWidth="1"/>
    <col min="10755" max="10755" width="19.42578125" style="5" customWidth="1"/>
    <col min="10756" max="10756" width="7.28515625" style="5" customWidth="1"/>
    <col min="10757" max="10781" width="10.140625" style="5" customWidth="1"/>
    <col min="10782" max="10782" width="2.140625" style="5" customWidth="1"/>
    <col min="10783" max="11008" width="9.140625" style="5"/>
    <col min="11009" max="11010" width="2.140625" style="5" customWidth="1"/>
    <col min="11011" max="11011" width="19.42578125" style="5" customWidth="1"/>
    <col min="11012" max="11012" width="7.28515625" style="5" customWidth="1"/>
    <col min="11013" max="11037" width="10.140625" style="5" customWidth="1"/>
    <col min="11038" max="11038" width="2.140625" style="5" customWidth="1"/>
    <col min="11039" max="11264" width="9.140625" style="5"/>
    <col min="11265" max="11266" width="2.140625" style="5" customWidth="1"/>
    <col min="11267" max="11267" width="19.42578125" style="5" customWidth="1"/>
    <col min="11268" max="11268" width="7.28515625" style="5" customWidth="1"/>
    <col min="11269" max="11293" width="10.140625" style="5" customWidth="1"/>
    <col min="11294" max="11294" width="2.140625" style="5" customWidth="1"/>
    <col min="11295" max="11520" width="9.140625" style="5"/>
    <col min="11521" max="11522" width="2.140625" style="5" customWidth="1"/>
    <col min="11523" max="11523" width="19.42578125" style="5" customWidth="1"/>
    <col min="11524" max="11524" width="7.28515625" style="5" customWidth="1"/>
    <col min="11525" max="11549" width="10.140625" style="5" customWidth="1"/>
    <col min="11550" max="11550" width="2.140625" style="5" customWidth="1"/>
    <col min="11551" max="11776" width="9.140625" style="5"/>
    <col min="11777" max="11778" width="2.140625" style="5" customWidth="1"/>
    <col min="11779" max="11779" width="19.42578125" style="5" customWidth="1"/>
    <col min="11780" max="11780" width="7.28515625" style="5" customWidth="1"/>
    <col min="11781" max="11805" width="10.140625" style="5" customWidth="1"/>
    <col min="11806" max="11806" width="2.140625" style="5" customWidth="1"/>
    <col min="11807" max="12032" width="9.140625" style="5"/>
    <col min="12033" max="12034" width="2.140625" style="5" customWidth="1"/>
    <col min="12035" max="12035" width="19.42578125" style="5" customWidth="1"/>
    <col min="12036" max="12036" width="7.28515625" style="5" customWidth="1"/>
    <col min="12037" max="12061" width="10.140625" style="5" customWidth="1"/>
    <col min="12062" max="12062" width="2.140625" style="5" customWidth="1"/>
    <col min="12063" max="12288" width="9.140625" style="5"/>
    <col min="12289" max="12290" width="2.140625" style="5" customWidth="1"/>
    <col min="12291" max="12291" width="19.42578125" style="5" customWidth="1"/>
    <col min="12292" max="12292" width="7.28515625" style="5" customWidth="1"/>
    <col min="12293" max="12317" width="10.140625" style="5" customWidth="1"/>
    <col min="12318" max="12318" width="2.140625" style="5" customWidth="1"/>
    <col min="12319" max="12544" width="9.140625" style="5"/>
    <col min="12545" max="12546" width="2.140625" style="5" customWidth="1"/>
    <col min="12547" max="12547" width="19.42578125" style="5" customWidth="1"/>
    <col min="12548" max="12548" width="7.28515625" style="5" customWidth="1"/>
    <col min="12549" max="12573" width="10.140625" style="5" customWidth="1"/>
    <col min="12574" max="12574" width="2.140625" style="5" customWidth="1"/>
    <col min="12575" max="12800" width="9.140625" style="5"/>
    <col min="12801" max="12802" width="2.140625" style="5" customWidth="1"/>
    <col min="12803" max="12803" width="19.42578125" style="5" customWidth="1"/>
    <col min="12804" max="12804" width="7.28515625" style="5" customWidth="1"/>
    <col min="12805" max="12829" width="10.140625" style="5" customWidth="1"/>
    <col min="12830" max="12830" width="2.140625" style="5" customWidth="1"/>
    <col min="12831" max="13056" width="9.140625" style="5"/>
    <col min="13057" max="13058" width="2.140625" style="5" customWidth="1"/>
    <col min="13059" max="13059" width="19.42578125" style="5" customWidth="1"/>
    <col min="13060" max="13060" width="7.28515625" style="5" customWidth="1"/>
    <col min="13061" max="13085" width="10.140625" style="5" customWidth="1"/>
    <col min="13086" max="13086" width="2.140625" style="5" customWidth="1"/>
    <col min="13087" max="13312" width="9.140625" style="5"/>
    <col min="13313" max="13314" width="2.140625" style="5" customWidth="1"/>
    <col min="13315" max="13315" width="19.42578125" style="5" customWidth="1"/>
    <col min="13316" max="13316" width="7.28515625" style="5" customWidth="1"/>
    <col min="13317" max="13341" width="10.140625" style="5" customWidth="1"/>
    <col min="13342" max="13342" width="2.140625" style="5" customWidth="1"/>
    <col min="13343" max="13568" width="9.140625" style="5"/>
    <col min="13569" max="13570" width="2.140625" style="5" customWidth="1"/>
    <col min="13571" max="13571" width="19.42578125" style="5" customWidth="1"/>
    <col min="13572" max="13572" width="7.28515625" style="5" customWidth="1"/>
    <col min="13573" max="13597" width="10.140625" style="5" customWidth="1"/>
    <col min="13598" max="13598" width="2.140625" style="5" customWidth="1"/>
    <col min="13599" max="13824" width="9.140625" style="5"/>
    <col min="13825" max="13826" width="2.140625" style="5" customWidth="1"/>
    <col min="13827" max="13827" width="19.42578125" style="5" customWidth="1"/>
    <col min="13828" max="13828" width="7.28515625" style="5" customWidth="1"/>
    <col min="13829" max="13853" width="10.140625" style="5" customWidth="1"/>
    <col min="13854" max="13854" width="2.140625" style="5" customWidth="1"/>
    <col min="13855" max="14080" width="9.140625" style="5"/>
    <col min="14081" max="14082" width="2.140625" style="5" customWidth="1"/>
    <col min="14083" max="14083" width="19.42578125" style="5" customWidth="1"/>
    <col min="14084" max="14084" width="7.28515625" style="5" customWidth="1"/>
    <col min="14085" max="14109" width="10.140625" style="5" customWidth="1"/>
    <col min="14110" max="14110" width="2.140625" style="5" customWidth="1"/>
    <col min="14111" max="14336" width="9.140625" style="5"/>
    <col min="14337" max="14338" width="2.140625" style="5" customWidth="1"/>
    <col min="14339" max="14339" width="19.42578125" style="5" customWidth="1"/>
    <col min="14340" max="14340" width="7.28515625" style="5" customWidth="1"/>
    <col min="14341" max="14365" width="10.140625" style="5" customWidth="1"/>
    <col min="14366" max="14366" width="2.140625" style="5" customWidth="1"/>
    <col min="14367" max="14592" width="9.140625" style="5"/>
    <col min="14593" max="14594" width="2.140625" style="5" customWidth="1"/>
    <col min="14595" max="14595" width="19.42578125" style="5" customWidth="1"/>
    <col min="14596" max="14596" width="7.28515625" style="5" customWidth="1"/>
    <col min="14597" max="14621" width="10.140625" style="5" customWidth="1"/>
    <col min="14622" max="14622" width="2.140625" style="5" customWidth="1"/>
    <col min="14623" max="14848" width="9.140625" style="5"/>
    <col min="14849" max="14850" width="2.140625" style="5" customWidth="1"/>
    <col min="14851" max="14851" width="19.42578125" style="5" customWidth="1"/>
    <col min="14852" max="14852" width="7.28515625" style="5" customWidth="1"/>
    <col min="14853" max="14877" width="10.140625" style="5" customWidth="1"/>
    <col min="14878" max="14878" width="2.140625" style="5" customWidth="1"/>
    <col min="14879" max="15104" width="9.140625" style="5"/>
    <col min="15105" max="15106" width="2.140625" style="5" customWidth="1"/>
    <col min="15107" max="15107" width="19.42578125" style="5" customWidth="1"/>
    <col min="15108" max="15108" width="7.28515625" style="5" customWidth="1"/>
    <col min="15109" max="15133" width="10.140625" style="5" customWidth="1"/>
    <col min="15134" max="15134" width="2.140625" style="5" customWidth="1"/>
    <col min="15135" max="15360" width="9.140625" style="5"/>
    <col min="15361" max="15362" width="2.140625" style="5" customWidth="1"/>
    <col min="15363" max="15363" width="19.42578125" style="5" customWidth="1"/>
    <col min="15364" max="15364" width="7.28515625" style="5" customWidth="1"/>
    <col min="15365" max="15389" width="10.140625" style="5" customWidth="1"/>
    <col min="15390" max="15390" width="2.140625" style="5" customWidth="1"/>
    <col min="15391" max="15616" width="9.140625" style="5"/>
    <col min="15617" max="15618" width="2.140625" style="5" customWidth="1"/>
    <col min="15619" max="15619" width="19.42578125" style="5" customWidth="1"/>
    <col min="15620" max="15620" width="7.28515625" style="5" customWidth="1"/>
    <col min="15621" max="15645" width="10.140625" style="5" customWidth="1"/>
    <col min="15646" max="15646" width="2.140625" style="5" customWidth="1"/>
    <col min="15647" max="15872" width="9.140625" style="5"/>
    <col min="15873" max="15874" width="2.140625" style="5" customWidth="1"/>
    <col min="15875" max="15875" width="19.42578125" style="5" customWidth="1"/>
    <col min="15876" max="15876" width="7.28515625" style="5" customWidth="1"/>
    <col min="15877" max="15901" width="10.140625" style="5" customWidth="1"/>
    <col min="15902" max="15902" width="2.140625" style="5" customWidth="1"/>
    <col min="15903" max="16128" width="9.140625" style="5"/>
    <col min="16129" max="16130" width="2.140625" style="5" customWidth="1"/>
    <col min="16131" max="16131" width="19.42578125" style="5" customWidth="1"/>
    <col min="16132" max="16132" width="7.28515625" style="5" customWidth="1"/>
    <col min="16133" max="16157" width="10.140625" style="5" customWidth="1"/>
    <col min="16158" max="16158" width="2.140625" style="5" customWidth="1"/>
    <col min="16159" max="16384" width="9.140625" style="5"/>
  </cols>
  <sheetData>
    <row r="1" spans="2:30" ht="11.25" customHeight="1" thickBot="1" x14ac:dyDescent="0.25"/>
    <row r="2" spans="2:30" ht="11.25" customHeight="1" x14ac:dyDescent="0.2">
      <c r="B2" s="6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0"/>
    </row>
    <row r="3" spans="2:30" ht="13.5" customHeight="1" x14ac:dyDescent="0.25">
      <c r="B3" s="11"/>
      <c r="C3" s="12" t="s">
        <v>54</v>
      </c>
      <c r="AD3" s="13"/>
    </row>
    <row r="4" spans="2:30" x14ac:dyDescent="0.2">
      <c r="B4" s="11"/>
      <c r="C4" s="1"/>
      <c r="D4" s="5"/>
      <c r="E4" s="14">
        <v>1</v>
      </c>
      <c r="F4" s="14">
        <v>2</v>
      </c>
      <c r="G4" s="14">
        <v>3</v>
      </c>
      <c r="H4" s="14">
        <v>5</v>
      </c>
      <c r="I4" s="14">
        <v>8</v>
      </c>
      <c r="J4" s="14">
        <v>9</v>
      </c>
      <c r="K4" s="14">
        <v>10</v>
      </c>
      <c r="L4" s="14">
        <v>12</v>
      </c>
      <c r="M4" s="14">
        <v>13</v>
      </c>
      <c r="N4" s="14">
        <v>14</v>
      </c>
      <c r="O4" s="14">
        <v>16</v>
      </c>
      <c r="P4" s="14">
        <v>19</v>
      </c>
      <c r="Q4" s="14">
        <v>20</v>
      </c>
      <c r="R4" s="14">
        <v>21</v>
      </c>
      <c r="S4" s="14">
        <v>22</v>
      </c>
      <c r="T4" s="14">
        <v>24</v>
      </c>
      <c r="U4" s="14">
        <v>25</v>
      </c>
      <c r="V4" s="14">
        <v>26</v>
      </c>
      <c r="W4" s="14">
        <v>27</v>
      </c>
      <c r="X4" s="14">
        <v>28</v>
      </c>
      <c r="Y4" s="14">
        <v>30</v>
      </c>
      <c r="Z4" s="14">
        <v>31</v>
      </c>
      <c r="AA4" s="14">
        <v>32</v>
      </c>
      <c r="AB4" s="14">
        <v>33</v>
      </c>
      <c r="AC4" s="14">
        <v>35</v>
      </c>
      <c r="AD4" s="13"/>
    </row>
    <row r="5" spans="2:30" ht="21.75" customHeight="1" x14ac:dyDescent="0.2">
      <c r="B5" s="11"/>
      <c r="D5" s="15" t="s">
        <v>0</v>
      </c>
      <c r="E5" s="16" t="s">
        <v>1</v>
      </c>
      <c r="F5" s="16" t="s">
        <v>2</v>
      </c>
      <c r="G5" s="16" t="s">
        <v>3</v>
      </c>
      <c r="H5" s="16" t="s">
        <v>4</v>
      </c>
      <c r="I5" s="16" t="s">
        <v>5</v>
      </c>
      <c r="J5" s="16" t="s">
        <v>6</v>
      </c>
      <c r="K5" s="16" t="s">
        <v>7</v>
      </c>
      <c r="L5" s="16" t="s">
        <v>8</v>
      </c>
      <c r="M5" s="16" t="s">
        <v>9</v>
      </c>
      <c r="N5" s="16" t="s">
        <v>10</v>
      </c>
      <c r="O5" s="16" t="s">
        <v>11</v>
      </c>
      <c r="P5" s="16" t="s">
        <v>12</v>
      </c>
      <c r="Q5" s="16" t="s">
        <v>13</v>
      </c>
      <c r="R5" s="16" t="s">
        <v>14</v>
      </c>
      <c r="S5" s="16" t="s">
        <v>15</v>
      </c>
      <c r="T5" s="16" t="s">
        <v>16</v>
      </c>
      <c r="U5" s="16" t="s">
        <v>17</v>
      </c>
      <c r="V5" s="16" t="s">
        <v>18</v>
      </c>
      <c r="W5" s="16" t="s">
        <v>19</v>
      </c>
      <c r="X5" s="16" t="s">
        <v>20</v>
      </c>
      <c r="Y5" s="16" t="s">
        <v>21</v>
      </c>
      <c r="Z5" s="16" t="s">
        <v>22</v>
      </c>
      <c r="AA5" s="16" t="s">
        <v>23</v>
      </c>
      <c r="AB5" s="16" t="s">
        <v>24</v>
      </c>
      <c r="AC5" s="16" t="s">
        <v>25</v>
      </c>
      <c r="AD5" s="13"/>
    </row>
    <row r="6" spans="2:30" x14ac:dyDescent="0.2">
      <c r="B6" s="11"/>
      <c r="AD6" s="13"/>
    </row>
    <row r="7" spans="2:30" ht="15" x14ac:dyDescent="0.25">
      <c r="B7" s="11"/>
      <c r="C7" s="17" t="s">
        <v>26</v>
      </c>
      <c r="D7" s="18">
        <f t="shared" ref="D7:D14" si="0">SUM(E7:AC7)</f>
        <v>43898</v>
      </c>
      <c r="E7" s="19">
        <v>4038</v>
      </c>
      <c r="F7" s="19">
        <v>1088</v>
      </c>
      <c r="G7" s="19">
        <v>492</v>
      </c>
      <c r="H7" s="19">
        <v>810</v>
      </c>
      <c r="I7" s="19">
        <v>672</v>
      </c>
      <c r="J7" s="19">
        <v>1038</v>
      </c>
      <c r="K7" s="19">
        <v>2750</v>
      </c>
      <c r="L7" s="19">
        <v>995</v>
      </c>
      <c r="M7" s="19">
        <v>686</v>
      </c>
      <c r="N7" s="19">
        <v>7226</v>
      </c>
      <c r="O7" s="19">
        <v>1176</v>
      </c>
      <c r="P7" s="19">
        <v>656</v>
      </c>
      <c r="Q7" s="19">
        <v>597</v>
      </c>
      <c r="R7" s="19">
        <v>1159</v>
      </c>
      <c r="S7" s="19">
        <v>1212</v>
      </c>
      <c r="T7" s="19">
        <v>6160</v>
      </c>
      <c r="U7" s="19">
        <v>1033</v>
      </c>
      <c r="V7" s="19">
        <v>648</v>
      </c>
      <c r="W7" s="19">
        <v>1290</v>
      </c>
      <c r="X7" s="19">
        <v>1033</v>
      </c>
      <c r="Y7" s="19">
        <v>3861</v>
      </c>
      <c r="Z7" s="19">
        <v>525</v>
      </c>
      <c r="AA7" s="19">
        <v>603</v>
      </c>
      <c r="AB7" s="19">
        <v>1920</v>
      </c>
      <c r="AC7" s="19">
        <v>2230</v>
      </c>
      <c r="AD7" s="13"/>
    </row>
    <row r="8" spans="2:30" ht="15" x14ac:dyDescent="0.25">
      <c r="B8" s="11"/>
      <c r="C8" s="20" t="s">
        <v>27</v>
      </c>
      <c r="D8" s="18">
        <f t="shared" si="0"/>
        <v>1245</v>
      </c>
      <c r="E8" s="19">
        <v>93</v>
      </c>
      <c r="F8" s="19">
        <v>37</v>
      </c>
      <c r="G8" s="19">
        <v>13</v>
      </c>
      <c r="H8" s="19">
        <v>6</v>
      </c>
      <c r="I8" s="19">
        <v>14</v>
      </c>
      <c r="J8" s="19">
        <v>16</v>
      </c>
      <c r="K8" s="19">
        <v>109</v>
      </c>
      <c r="L8" s="19">
        <v>42</v>
      </c>
      <c r="M8" s="19">
        <v>12</v>
      </c>
      <c r="N8" s="19">
        <v>257</v>
      </c>
      <c r="O8" s="19">
        <v>20</v>
      </c>
      <c r="P8" s="19">
        <v>22</v>
      </c>
      <c r="Q8" s="19">
        <v>14</v>
      </c>
      <c r="R8" s="19">
        <v>31</v>
      </c>
      <c r="S8" s="19">
        <v>19</v>
      </c>
      <c r="T8" s="19">
        <v>207</v>
      </c>
      <c r="U8" s="19">
        <v>29</v>
      </c>
      <c r="V8" s="19">
        <v>13</v>
      </c>
      <c r="W8" s="19">
        <v>22</v>
      </c>
      <c r="X8" s="19">
        <v>29</v>
      </c>
      <c r="Y8" s="19">
        <v>112</v>
      </c>
      <c r="Z8" s="19">
        <v>14</v>
      </c>
      <c r="AA8" s="19">
        <v>22</v>
      </c>
      <c r="AB8" s="19">
        <v>36</v>
      </c>
      <c r="AC8" s="19">
        <v>56</v>
      </c>
      <c r="AD8" s="13"/>
    </row>
    <row r="9" spans="2:30" ht="13.5" thickBot="1" x14ac:dyDescent="0.25">
      <c r="B9" s="11"/>
      <c r="D9" s="21"/>
      <c r="AD9" s="13"/>
    </row>
    <row r="10" spans="2:30" ht="15" x14ac:dyDescent="0.25">
      <c r="B10" s="6"/>
      <c r="C10" s="22" t="s">
        <v>28</v>
      </c>
      <c r="D10" s="23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0"/>
    </row>
    <row r="11" spans="2:30" x14ac:dyDescent="0.2">
      <c r="B11" s="11"/>
      <c r="C11" s="24" t="s">
        <v>29</v>
      </c>
      <c r="D11" s="18">
        <f t="shared" si="0"/>
        <v>8171</v>
      </c>
      <c r="E11" s="19">
        <v>880</v>
      </c>
      <c r="F11" s="19">
        <v>240</v>
      </c>
      <c r="G11" s="19">
        <v>74</v>
      </c>
      <c r="H11" s="19">
        <v>92</v>
      </c>
      <c r="I11" s="19">
        <v>81</v>
      </c>
      <c r="J11" s="19">
        <v>168</v>
      </c>
      <c r="K11" s="19">
        <v>631</v>
      </c>
      <c r="L11" s="19">
        <v>204</v>
      </c>
      <c r="M11" s="19">
        <v>111</v>
      </c>
      <c r="N11" s="19">
        <v>1488</v>
      </c>
      <c r="O11" s="19">
        <v>166</v>
      </c>
      <c r="P11" s="19">
        <v>134</v>
      </c>
      <c r="Q11" s="19">
        <v>95</v>
      </c>
      <c r="R11" s="19">
        <v>229</v>
      </c>
      <c r="S11" s="19">
        <v>217</v>
      </c>
      <c r="T11" s="19">
        <v>1084</v>
      </c>
      <c r="U11" s="19">
        <v>172</v>
      </c>
      <c r="V11" s="19">
        <v>104</v>
      </c>
      <c r="W11" s="19">
        <v>188</v>
      </c>
      <c r="X11" s="19">
        <v>172</v>
      </c>
      <c r="Y11" s="19">
        <v>790</v>
      </c>
      <c r="Z11" s="19">
        <v>93</v>
      </c>
      <c r="AA11" s="19">
        <v>99</v>
      </c>
      <c r="AB11" s="19">
        <v>289</v>
      </c>
      <c r="AC11" s="19">
        <v>370</v>
      </c>
      <c r="AD11" s="13"/>
    </row>
    <row r="12" spans="2:30" x14ac:dyDescent="0.2">
      <c r="B12" s="11"/>
      <c r="C12" s="24" t="s">
        <v>30</v>
      </c>
      <c r="D12" s="18">
        <f t="shared" si="0"/>
        <v>13936</v>
      </c>
      <c r="E12" s="19">
        <v>1331</v>
      </c>
      <c r="F12" s="19">
        <v>389</v>
      </c>
      <c r="G12" s="19">
        <v>141</v>
      </c>
      <c r="H12" s="19">
        <v>207</v>
      </c>
      <c r="I12" s="19">
        <v>202</v>
      </c>
      <c r="J12" s="19">
        <v>301</v>
      </c>
      <c r="K12" s="19">
        <v>967</v>
      </c>
      <c r="L12" s="19">
        <v>342</v>
      </c>
      <c r="M12" s="19">
        <v>175</v>
      </c>
      <c r="N12" s="19">
        <v>2524</v>
      </c>
      <c r="O12" s="19">
        <v>285</v>
      </c>
      <c r="P12" s="19">
        <v>217</v>
      </c>
      <c r="Q12" s="19">
        <v>161</v>
      </c>
      <c r="R12" s="19">
        <v>359</v>
      </c>
      <c r="S12" s="19">
        <v>346</v>
      </c>
      <c r="T12" s="19">
        <v>2102</v>
      </c>
      <c r="U12" s="19">
        <v>267</v>
      </c>
      <c r="V12" s="19">
        <v>188</v>
      </c>
      <c r="W12" s="19">
        <v>336</v>
      </c>
      <c r="X12" s="19">
        <v>267</v>
      </c>
      <c r="Y12" s="19">
        <v>1349</v>
      </c>
      <c r="Z12" s="19">
        <v>152</v>
      </c>
      <c r="AA12" s="19">
        <v>173</v>
      </c>
      <c r="AB12" s="19">
        <v>506</v>
      </c>
      <c r="AC12" s="19">
        <v>649</v>
      </c>
      <c r="AD12" s="13"/>
    </row>
    <row r="13" spans="2:30" x14ac:dyDescent="0.2">
      <c r="B13" s="11"/>
      <c r="C13" s="24" t="s">
        <v>31</v>
      </c>
      <c r="D13" s="18">
        <f t="shared" si="0"/>
        <v>27018</v>
      </c>
      <c r="E13" s="19">
        <v>2456</v>
      </c>
      <c r="F13" s="19">
        <v>712</v>
      </c>
      <c r="G13" s="19">
        <v>276</v>
      </c>
      <c r="H13" s="19">
        <v>412</v>
      </c>
      <c r="I13" s="19">
        <v>392</v>
      </c>
      <c r="J13" s="19">
        <v>602</v>
      </c>
      <c r="K13" s="19">
        <v>1675</v>
      </c>
      <c r="L13" s="19">
        <v>689</v>
      </c>
      <c r="M13" s="19">
        <v>399</v>
      </c>
      <c r="N13" s="19">
        <v>4438</v>
      </c>
      <c r="O13" s="19">
        <v>676</v>
      </c>
      <c r="P13" s="19">
        <v>406</v>
      </c>
      <c r="Q13" s="19">
        <v>358</v>
      </c>
      <c r="R13" s="19">
        <v>763</v>
      </c>
      <c r="S13" s="19">
        <v>746</v>
      </c>
      <c r="T13" s="19">
        <v>3927</v>
      </c>
      <c r="U13" s="19">
        <v>614</v>
      </c>
      <c r="V13" s="19">
        <v>397</v>
      </c>
      <c r="W13" s="19">
        <v>772</v>
      </c>
      <c r="X13" s="19">
        <v>614</v>
      </c>
      <c r="Y13" s="19">
        <v>2498</v>
      </c>
      <c r="Z13" s="19">
        <v>331</v>
      </c>
      <c r="AA13" s="19">
        <v>344</v>
      </c>
      <c r="AB13" s="19">
        <v>1172</v>
      </c>
      <c r="AC13" s="19">
        <v>1349</v>
      </c>
      <c r="AD13" s="13"/>
    </row>
    <row r="14" spans="2:30" x14ac:dyDescent="0.2">
      <c r="B14" s="11"/>
      <c r="C14" s="24" t="s">
        <v>32</v>
      </c>
      <c r="D14" s="18">
        <f t="shared" si="0"/>
        <v>33388</v>
      </c>
      <c r="E14" s="19">
        <v>2882</v>
      </c>
      <c r="F14" s="19">
        <v>878</v>
      </c>
      <c r="G14" s="19">
        <v>329</v>
      </c>
      <c r="H14" s="19">
        <v>581</v>
      </c>
      <c r="I14" s="19">
        <v>481</v>
      </c>
      <c r="J14" s="19">
        <v>747</v>
      </c>
      <c r="K14" s="19">
        <v>1974</v>
      </c>
      <c r="L14" s="19">
        <v>828</v>
      </c>
      <c r="M14" s="19">
        <v>557</v>
      </c>
      <c r="N14" s="19">
        <v>5582</v>
      </c>
      <c r="O14" s="19">
        <v>854</v>
      </c>
      <c r="P14" s="19">
        <v>516</v>
      </c>
      <c r="Q14" s="19">
        <v>485</v>
      </c>
      <c r="R14" s="19">
        <v>870</v>
      </c>
      <c r="S14" s="19">
        <v>926</v>
      </c>
      <c r="T14" s="19">
        <v>4697</v>
      </c>
      <c r="U14" s="19">
        <v>818</v>
      </c>
      <c r="V14" s="19">
        <v>491</v>
      </c>
      <c r="W14" s="19">
        <v>972</v>
      </c>
      <c r="X14" s="19">
        <v>818</v>
      </c>
      <c r="Y14" s="19">
        <v>3028</v>
      </c>
      <c r="Z14" s="19">
        <v>400</v>
      </c>
      <c r="AA14" s="19">
        <v>427</v>
      </c>
      <c r="AB14" s="19">
        <v>1547</v>
      </c>
      <c r="AC14" s="19">
        <v>1700</v>
      </c>
      <c r="AD14" s="13"/>
    </row>
    <row r="15" spans="2:30" ht="13.5" thickBot="1" x14ac:dyDescent="0.25">
      <c r="B15" s="25"/>
      <c r="C15" s="26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ht="15" x14ac:dyDescent="0.25">
      <c r="B16" s="11"/>
      <c r="C16" s="30" t="s">
        <v>33</v>
      </c>
      <c r="AD16" s="13"/>
    </row>
    <row r="17" spans="2:30" x14ac:dyDescent="0.2">
      <c r="B17" s="11"/>
      <c r="C17" s="31" t="s">
        <v>34</v>
      </c>
      <c r="D17" s="32">
        <f>D8/$D7</f>
        <v>2.8361200965875438E-2</v>
      </c>
      <c r="E17" s="32">
        <f t="shared" ref="E17:AC17" si="1">E8/$D7</f>
        <v>2.1185475420292497E-3</v>
      </c>
      <c r="F17" s="32">
        <f t="shared" si="1"/>
        <v>8.4286300059228209E-4</v>
      </c>
      <c r="G17" s="32">
        <f t="shared" si="1"/>
        <v>2.9614105426215318E-4</v>
      </c>
      <c r="H17" s="32">
        <f t="shared" si="1"/>
        <v>1.3668048658253224E-4</v>
      </c>
      <c r="I17" s="32">
        <f t="shared" si="1"/>
        <v>3.1892113535924189E-4</v>
      </c>
      <c r="J17" s="32">
        <f t="shared" si="1"/>
        <v>3.6448129755341929E-4</v>
      </c>
      <c r="K17" s="32">
        <f t="shared" si="1"/>
        <v>2.483028839582669E-3</v>
      </c>
      <c r="L17" s="32">
        <f t="shared" si="1"/>
        <v>9.567634060777256E-4</v>
      </c>
      <c r="M17" s="32">
        <f t="shared" si="1"/>
        <v>2.7336097316506448E-4</v>
      </c>
      <c r="N17" s="32">
        <f t="shared" si="1"/>
        <v>5.8544808419517969E-3</v>
      </c>
      <c r="O17" s="32">
        <f t="shared" si="1"/>
        <v>4.556016219417741E-4</v>
      </c>
      <c r="P17" s="32">
        <f t="shared" si="1"/>
        <v>5.0116178413595156E-4</v>
      </c>
      <c r="Q17" s="32">
        <f t="shared" si="1"/>
        <v>3.1892113535924189E-4</v>
      </c>
      <c r="R17" s="32">
        <f t="shared" si="1"/>
        <v>7.0618251400974988E-4</v>
      </c>
      <c r="S17" s="32">
        <f t="shared" si="1"/>
        <v>4.328215408446854E-4</v>
      </c>
      <c r="T17" s="32">
        <f t="shared" si="1"/>
        <v>4.7154767870973618E-3</v>
      </c>
      <c r="U17" s="32">
        <f t="shared" si="1"/>
        <v>6.6062235181557248E-4</v>
      </c>
      <c r="V17" s="32">
        <f t="shared" si="1"/>
        <v>2.9614105426215318E-4</v>
      </c>
      <c r="W17" s="32">
        <f t="shared" si="1"/>
        <v>5.0116178413595156E-4</v>
      </c>
      <c r="X17" s="32">
        <f t="shared" si="1"/>
        <v>6.6062235181557248E-4</v>
      </c>
      <c r="Y17" s="32">
        <f t="shared" si="1"/>
        <v>2.5513690828739351E-3</v>
      </c>
      <c r="Z17" s="32">
        <f t="shared" si="1"/>
        <v>3.1892113535924189E-4</v>
      </c>
      <c r="AA17" s="32">
        <f t="shared" si="1"/>
        <v>5.0116178413595156E-4</v>
      </c>
      <c r="AB17" s="32">
        <f t="shared" si="1"/>
        <v>8.2008291949519339E-4</v>
      </c>
      <c r="AC17" s="32">
        <f t="shared" si="1"/>
        <v>1.2756845414369675E-3</v>
      </c>
      <c r="AD17" s="13"/>
    </row>
    <row r="18" spans="2:30" x14ac:dyDescent="0.2">
      <c r="B18" s="11"/>
      <c r="C18" s="24" t="s">
        <v>29</v>
      </c>
      <c r="D18" s="33">
        <f t="shared" ref="D18:AC21" si="2">D11/D$7</f>
        <v>0.1861360426443118</v>
      </c>
      <c r="E18" s="34">
        <f t="shared" si="2"/>
        <v>0.21792966815255077</v>
      </c>
      <c r="F18" s="34">
        <f t="shared" si="2"/>
        <v>0.22058823529411764</v>
      </c>
      <c r="G18" s="34">
        <f t="shared" si="2"/>
        <v>0.15040650406504066</v>
      </c>
      <c r="H18" s="34">
        <f t="shared" si="2"/>
        <v>0.11358024691358025</v>
      </c>
      <c r="I18" s="34">
        <f t="shared" si="2"/>
        <v>0.12053571428571429</v>
      </c>
      <c r="J18" s="34">
        <f t="shared" si="2"/>
        <v>0.16184971098265896</v>
      </c>
      <c r="K18" s="34">
        <f t="shared" si="2"/>
        <v>0.22945454545454547</v>
      </c>
      <c r="L18" s="34">
        <f t="shared" si="2"/>
        <v>0.20502512562814071</v>
      </c>
      <c r="M18" s="34">
        <f t="shared" si="2"/>
        <v>0.16180758017492711</v>
      </c>
      <c r="N18" s="34">
        <f t="shared" si="2"/>
        <v>0.20592305563243843</v>
      </c>
      <c r="O18" s="34">
        <f t="shared" si="2"/>
        <v>0.141156462585034</v>
      </c>
      <c r="P18" s="34">
        <f t="shared" si="2"/>
        <v>0.20426829268292682</v>
      </c>
      <c r="Q18" s="34">
        <f t="shared" si="2"/>
        <v>0.15912897822445563</v>
      </c>
      <c r="R18" s="34">
        <f t="shared" si="2"/>
        <v>0.19758412424503882</v>
      </c>
      <c r="S18" s="34">
        <f t="shared" si="2"/>
        <v>0.17904290429042904</v>
      </c>
      <c r="T18" s="34">
        <f t="shared" si="2"/>
        <v>0.17597402597402598</v>
      </c>
      <c r="U18" s="34">
        <f t="shared" si="2"/>
        <v>0.1665053242981607</v>
      </c>
      <c r="V18" s="34">
        <f t="shared" si="2"/>
        <v>0.16049382716049382</v>
      </c>
      <c r="W18" s="34">
        <f t="shared" si="2"/>
        <v>0.14573643410852713</v>
      </c>
      <c r="X18" s="34">
        <f t="shared" si="2"/>
        <v>0.1665053242981607</v>
      </c>
      <c r="Y18" s="34">
        <f t="shared" si="2"/>
        <v>0.2046102046102046</v>
      </c>
      <c r="Z18" s="34">
        <f t="shared" si="2"/>
        <v>0.17714285714285713</v>
      </c>
      <c r="AA18" s="34">
        <f t="shared" si="2"/>
        <v>0.16417910447761194</v>
      </c>
      <c r="AB18" s="34">
        <f t="shared" si="2"/>
        <v>0.15052083333333333</v>
      </c>
      <c r="AC18" s="34">
        <f t="shared" si="2"/>
        <v>0.16591928251121077</v>
      </c>
      <c r="AD18" s="13"/>
    </row>
    <row r="19" spans="2:30" x14ac:dyDescent="0.2">
      <c r="B19" s="11"/>
      <c r="C19" s="24" t="s">
        <v>30</v>
      </c>
      <c r="D19" s="33">
        <f t="shared" si="2"/>
        <v>0.31746321016902818</v>
      </c>
      <c r="E19" s="34">
        <f t="shared" si="2"/>
        <v>0.32961862308073303</v>
      </c>
      <c r="F19" s="34">
        <f t="shared" si="2"/>
        <v>0.35753676470588236</v>
      </c>
      <c r="G19" s="34">
        <f t="shared" si="2"/>
        <v>0.28658536585365851</v>
      </c>
      <c r="H19" s="34">
        <f t="shared" si="2"/>
        <v>0.25555555555555554</v>
      </c>
      <c r="I19" s="34">
        <f t="shared" si="2"/>
        <v>0.30059523809523808</v>
      </c>
      <c r="J19" s="34">
        <f t="shared" si="2"/>
        <v>0.28998073217726394</v>
      </c>
      <c r="K19" s="34">
        <f t="shared" si="2"/>
        <v>0.35163636363636364</v>
      </c>
      <c r="L19" s="34">
        <f t="shared" si="2"/>
        <v>0.3437185929648241</v>
      </c>
      <c r="M19" s="34">
        <f t="shared" si="2"/>
        <v>0.25510204081632654</v>
      </c>
      <c r="N19" s="34">
        <f t="shared" si="2"/>
        <v>0.34929421533351784</v>
      </c>
      <c r="O19" s="34">
        <f t="shared" si="2"/>
        <v>0.2423469387755102</v>
      </c>
      <c r="P19" s="34">
        <f t="shared" si="2"/>
        <v>0.33079268292682928</v>
      </c>
      <c r="Q19" s="34">
        <f t="shared" si="2"/>
        <v>0.26968174204355111</v>
      </c>
      <c r="R19" s="34">
        <f t="shared" si="2"/>
        <v>0.30974978429680761</v>
      </c>
      <c r="S19" s="34">
        <f t="shared" si="2"/>
        <v>0.28547854785478549</v>
      </c>
      <c r="T19" s="34">
        <f t="shared" si="2"/>
        <v>0.34123376623376622</v>
      </c>
      <c r="U19" s="34">
        <f t="shared" si="2"/>
        <v>0.25847047434656339</v>
      </c>
      <c r="V19" s="34">
        <f t="shared" si="2"/>
        <v>0.29012345679012347</v>
      </c>
      <c r="W19" s="34">
        <f t="shared" si="2"/>
        <v>0.26046511627906976</v>
      </c>
      <c r="X19" s="34">
        <f t="shared" si="2"/>
        <v>0.25847047434656339</v>
      </c>
      <c r="Y19" s="34">
        <f t="shared" si="2"/>
        <v>0.34939134939134942</v>
      </c>
      <c r="Z19" s="34">
        <f t="shared" si="2"/>
        <v>0.28952380952380952</v>
      </c>
      <c r="AA19" s="34">
        <f t="shared" si="2"/>
        <v>0.28689883913764513</v>
      </c>
      <c r="AB19" s="34">
        <f t="shared" si="2"/>
        <v>0.26354166666666667</v>
      </c>
      <c r="AC19" s="34">
        <f t="shared" si="2"/>
        <v>0.29103139013452917</v>
      </c>
      <c r="AD19" s="13"/>
    </row>
    <row r="20" spans="2:30" x14ac:dyDescent="0.2">
      <c r="B20" s="11"/>
      <c r="C20" s="24" t="s">
        <v>31</v>
      </c>
      <c r="D20" s="33">
        <f t="shared" si="2"/>
        <v>0.61547223108114268</v>
      </c>
      <c r="E20" s="34">
        <f t="shared" si="2"/>
        <v>0.60822189202575527</v>
      </c>
      <c r="F20" s="34">
        <f t="shared" si="2"/>
        <v>0.65441176470588236</v>
      </c>
      <c r="G20" s="34">
        <f t="shared" si="2"/>
        <v>0.56097560975609762</v>
      </c>
      <c r="H20" s="34">
        <f t="shared" si="2"/>
        <v>0.50864197530864197</v>
      </c>
      <c r="I20" s="34">
        <f t="shared" si="2"/>
        <v>0.58333333333333337</v>
      </c>
      <c r="J20" s="34">
        <f t="shared" si="2"/>
        <v>0.57996146435452789</v>
      </c>
      <c r="K20" s="34">
        <f t="shared" si="2"/>
        <v>0.60909090909090913</v>
      </c>
      <c r="L20" s="34">
        <f t="shared" si="2"/>
        <v>0.69246231155778892</v>
      </c>
      <c r="M20" s="34">
        <f t="shared" si="2"/>
        <v>0.58163265306122447</v>
      </c>
      <c r="N20" s="34">
        <f t="shared" si="2"/>
        <v>0.61417104898975916</v>
      </c>
      <c r="O20" s="34">
        <f t="shared" si="2"/>
        <v>0.57482993197278909</v>
      </c>
      <c r="P20" s="34">
        <f t="shared" si="2"/>
        <v>0.61890243902439024</v>
      </c>
      <c r="Q20" s="34">
        <f t="shared" si="2"/>
        <v>0.59966499162479059</v>
      </c>
      <c r="R20" s="34">
        <f t="shared" si="2"/>
        <v>0.65832614322691974</v>
      </c>
      <c r="S20" s="34">
        <f t="shared" si="2"/>
        <v>0.61551155115511547</v>
      </c>
      <c r="T20" s="34">
        <f t="shared" si="2"/>
        <v>0.63749999999999996</v>
      </c>
      <c r="U20" s="34">
        <f t="shared" si="2"/>
        <v>0.59438528557599224</v>
      </c>
      <c r="V20" s="34">
        <f t="shared" si="2"/>
        <v>0.61265432098765427</v>
      </c>
      <c r="W20" s="34">
        <f t="shared" si="2"/>
        <v>0.59844961240310079</v>
      </c>
      <c r="X20" s="34">
        <f t="shared" si="2"/>
        <v>0.59438528557599224</v>
      </c>
      <c r="Y20" s="34">
        <f t="shared" si="2"/>
        <v>0.64698264698264696</v>
      </c>
      <c r="Z20" s="34">
        <f t="shared" si="2"/>
        <v>0.63047619047619052</v>
      </c>
      <c r="AA20" s="34">
        <f t="shared" si="2"/>
        <v>0.57048092868988387</v>
      </c>
      <c r="AB20" s="34">
        <f t="shared" si="2"/>
        <v>0.61041666666666672</v>
      </c>
      <c r="AC20" s="34">
        <f t="shared" si="2"/>
        <v>0.60493273542600901</v>
      </c>
      <c r="AD20" s="13"/>
    </row>
    <row r="21" spans="2:30" x14ac:dyDescent="0.2">
      <c r="B21" s="11"/>
      <c r="C21" s="24" t="s">
        <v>32</v>
      </c>
      <c r="D21" s="33">
        <f t="shared" si="2"/>
        <v>0.76058134766959773</v>
      </c>
      <c r="E21" s="34">
        <f t="shared" si="2"/>
        <v>0.71371966319960378</v>
      </c>
      <c r="F21" s="34">
        <f t="shared" si="2"/>
        <v>0.80698529411764708</v>
      </c>
      <c r="G21" s="34">
        <f t="shared" si="2"/>
        <v>0.66869918699186992</v>
      </c>
      <c r="H21" s="34">
        <f t="shared" si="2"/>
        <v>0.71728395061728401</v>
      </c>
      <c r="I21" s="34">
        <f t="shared" si="2"/>
        <v>0.71577380952380953</v>
      </c>
      <c r="J21" s="34">
        <f t="shared" si="2"/>
        <v>0.71965317919075145</v>
      </c>
      <c r="K21" s="34">
        <f t="shared" si="2"/>
        <v>0.7178181818181818</v>
      </c>
      <c r="L21" s="34">
        <f t="shared" si="2"/>
        <v>0.83216080402010051</v>
      </c>
      <c r="M21" s="34">
        <f t="shared" si="2"/>
        <v>0.81195335276967928</v>
      </c>
      <c r="N21" s="34">
        <f t="shared" si="2"/>
        <v>0.77248823692222535</v>
      </c>
      <c r="O21" s="34">
        <f t="shared" si="2"/>
        <v>0.72619047619047616</v>
      </c>
      <c r="P21" s="34">
        <f t="shared" si="2"/>
        <v>0.78658536585365857</v>
      </c>
      <c r="Q21" s="34">
        <f t="shared" si="2"/>
        <v>0.81239530988274711</v>
      </c>
      <c r="R21" s="34">
        <f t="shared" si="2"/>
        <v>0.75064710957722169</v>
      </c>
      <c r="S21" s="34">
        <f t="shared" si="2"/>
        <v>0.764026402640264</v>
      </c>
      <c r="T21" s="34">
        <f t="shared" si="2"/>
        <v>0.76249999999999996</v>
      </c>
      <c r="U21" s="34">
        <f t="shared" si="2"/>
        <v>0.79186834462729916</v>
      </c>
      <c r="V21" s="34">
        <f t="shared" si="2"/>
        <v>0.75771604938271608</v>
      </c>
      <c r="W21" s="34">
        <f t="shared" si="2"/>
        <v>0.75348837209302322</v>
      </c>
      <c r="X21" s="34">
        <f t="shared" si="2"/>
        <v>0.79186834462729916</v>
      </c>
      <c r="Y21" s="34">
        <f t="shared" si="2"/>
        <v>0.78425278425278422</v>
      </c>
      <c r="Z21" s="34">
        <f t="shared" si="2"/>
        <v>0.76190476190476186</v>
      </c>
      <c r="AA21" s="34">
        <f t="shared" si="2"/>
        <v>0.70812603648424544</v>
      </c>
      <c r="AB21" s="34">
        <f t="shared" si="2"/>
        <v>0.80572916666666672</v>
      </c>
      <c r="AC21" s="34">
        <f t="shared" si="2"/>
        <v>0.7623318385650224</v>
      </c>
      <c r="AD21" s="13"/>
    </row>
    <row r="22" spans="2:30" ht="13.5" thickBot="1" x14ac:dyDescent="0.25">
      <c r="B22" s="11"/>
      <c r="C22" s="24"/>
      <c r="D22" s="35"/>
      <c r="E22" s="36"/>
      <c r="F22" s="36"/>
      <c r="G22" s="36"/>
      <c r="H22" s="36"/>
      <c r="I22" s="36"/>
      <c r="J22" s="37"/>
      <c r="K22" s="36"/>
      <c r="L22" s="37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13"/>
    </row>
    <row r="23" spans="2:30" x14ac:dyDescent="0.2">
      <c r="B23" s="6"/>
      <c r="C23" s="7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10"/>
    </row>
    <row r="24" spans="2:30" ht="1.5" customHeight="1" x14ac:dyDescent="0.2">
      <c r="B24" s="11"/>
      <c r="D24" s="3">
        <f>SUM(E24:AC24)</f>
        <v>25</v>
      </c>
      <c r="E24" s="4">
        <f t="shared" ref="E24:AC24" si="3">IF(E11&gt;0,1,0)</f>
        <v>1</v>
      </c>
      <c r="F24" s="4">
        <f t="shared" si="3"/>
        <v>1</v>
      </c>
      <c r="G24" s="4">
        <f t="shared" si="3"/>
        <v>1</v>
      </c>
      <c r="H24" s="4">
        <f t="shared" si="3"/>
        <v>1</v>
      </c>
      <c r="I24" s="4">
        <f t="shared" si="3"/>
        <v>1</v>
      </c>
      <c r="J24" s="4">
        <f t="shared" si="3"/>
        <v>1</v>
      </c>
      <c r="K24" s="4">
        <f t="shared" si="3"/>
        <v>1</v>
      </c>
      <c r="L24" s="4">
        <f t="shared" si="3"/>
        <v>1</v>
      </c>
      <c r="M24" s="4">
        <f t="shared" si="3"/>
        <v>1</v>
      </c>
      <c r="N24" s="4">
        <f t="shared" si="3"/>
        <v>1</v>
      </c>
      <c r="O24" s="4">
        <f t="shared" si="3"/>
        <v>1</v>
      </c>
      <c r="P24" s="4">
        <f t="shared" si="3"/>
        <v>1</v>
      </c>
      <c r="Q24" s="4">
        <f t="shared" si="3"/>
        <v>1</v>
      </c>
      <c r="R24" s="4">
        <f t="shared" si="3"/>
        <v>1</v>
      </c>
      <c r="S24" s="4">
        <f t="shared" si="3"/>
        <v>1</v>
      </c>
      <c r="T24" s="4">
        <f t="shared" si="3"/>
        <v>1</v>
      </c>
      <c r="U24" s="4">
        <f t="shared" si="3"/>
        <v>1</v>
      </c>
      <c r="V24" s="4">
        <f t="shared" si="3"/>
        <v>1</v>
      </c>
      <c r="W24" s="4">
        <f t="shared" si="3"/>
        <v>1</v>
      </c>
      <c r="X24" s="4">
        <f t="shared" si="3"/>
        <v>1</v>
      </c>
      <c r="Y24" s="4">
        <f t="shared" si="3"/>
        <v>1</v>
      </c>
      <c r="Z24" s="4">
        <f t="shared" si="3"/>
        <v>1</v>
      </c>
      <c r="AA24" s="4">
        <f t="shared" si="3"/>
        <v>1</v>
      </c>
      <c r="AB24" s="4">
        <f t="shared" si="3"/>
        <v>1</v>
      </c>
      <c r="AC24" s="4">
        <f t="shared" si="3"/>
        <v>1</v>
      </c>
      <c r="AD24" s="13"/>
    </row>
    <row r="25" spans="2:30" ht="1.5" customHeight="1" x14ac:dyDescent="0.2">
      <c r="B25" s="11"/>
      <c r="D25" s="3">
        <f>SUM(E25:AC25)</f>
        <v>25</v>
      </c>
      <c r="E25" s="4">
        <f>IF(E19&gt;0,1,0)</f>
        <v>1</v>
      </c>
      <c r="F25" s="4">
        <f>IF(F19&gt;0,1,0)</f>
        <v>1</v>
      </c>
      <c r="G25" s="4">
        <f t="shared" ref="G25:AC25" si="4">IF(G19&gt;0,1,0)</f>
        <v>1</v>
      </c>
      <c r="H25" s="4">
        <f t="shared" si="4"/>
        <v>1</v>
      </c>
      <c r="I25" s="4">
        <f t="shared" si="4"/>
        <v>1</v>
      </c>
      <c r="J25" s="4">
        <f t="shared" si="4"/>
        <v>1</v>
      </c>
      <c r="K25" s="4">
        <f t="shared" si="4"/>
        <v>1</v>
      </c>
      <c r="L25" s="4">
        <f t="shared" si="4"/>
        <v>1</v>
      </c>
      <c r="M25" s="4">
        <f t="shared" si="4"/>
        <v>1</v>
      </c>
      <c r="N25" s="4">
        <f t="shared" si="4"/>
        <v>1</v>
      </c>
      <c r="O25" s="4">
        <f t="shared" si="4"/>
        <v>1</v>
      </c>
      <c r="P25" s="4">
        <f t="shared" si="4"/>
        <v>1</v>
      </c>
      <c r="Q25" s="4">
        <f t="shared" si="4"/>
        <v>1</v>
      </c>
      <c r="R25" s="4">
        <f t="shared" si="4"/>
        <v>1</v>
      </c>
      <c r="S25" s="4">
        <f t="shared" si="4"/>
        <v>1</v>
      </c>
      <c r="T25" s="4">
        <f t="shared" si="4"/>
        <v>1</v>
      </c>
      <c r="U25" s="4">
        <f t="shared" si="4"/>
        <v>1</v>
      </c>
      <c r="V25" s="4">
        <f t="shared" si="4"/>
        <v>1</v>
      </c>
      <c r="W25" s="4">
        <f t="shared" si="4"/>
        <v>1</v>
      </c>
      <c r="X25" s="4">
        <f t="shared" si="4"/>
        <v>1</v>
      </c>
      <c r="Y25" s="4">
        <f t="shared" si="4"/>
        <v>1</v>
      </c>
      <c r="Z25" s="4">
        <f t="shared" si="4"/>
        <v>1</v>
      </c>
      <c r="AA25" s="4">
        <f t="shared" si="4"/>
        <v>1</v>
      </c>
      <c r="AB25" s="4">
        <f t="shared" si="4"/>
        <v>1</v>
      </c>
      <c r="AC25" s="4">
        <f t="shared" si="4"/>
        <v>1</v>
      </c>
      <c r="AD25" s="13"/>
    </row>
    <row r="26" spans="2:30" ht="1.5" customHeight="1" x14ac:dyDescent="0.2">
      <c r="B26" s="11"/>
      <c r="D26" s="3">
        <f>SUM(E26:AC26)</f>
        <v>25</v>
      </c>
      <c r="E26" s="4">
        <f>IF(E20&gt;0,1,0)</f>
        <v>1</v>
      </c>
      <c r="F26" s="4">
        <f t="shared" ref="F26:AC26" si="5">IF(F20&gt;0,1,0)</f>
        <v>1</v>
      </c>
      <c r="G26" s="4">
        <f t="shared" si="5"/>
        <v>1</v>
      </c>
      <c r="H26" s="4">
        <f t="shared" si="5"/>
        <v>1</v>
      </c>
      <c r="I26" s="4">
        <f t="shared" si="5"/>
        <v>1</v>
      </c>
      <c r="J26" s="4">
        <f t="shared" si="5"/>
        <v>1</v>
      </c>
      <c r="K26" s="4">
        <f t="shared" si="5"/>
        <v>1</v>
      </c>
      <c r="L26" s="4">
        <f t="shared" si="5"/>
        <v>1</v>
      </c>
      <c r="M26" s="4">
        <f t="shared" si="5"/>
        <v>1</v>
      </c>
      <c r="N26" s="4">
        <f t="shared" si="5"/>
        <v>1</v>
      </c>
      <c r="O26" s="4">
        <f t="shared" si="5"/>
        <v>1</v>
      </c>
      <c r="P26" s="4">
        <f t="shared" si="5"/>
        <v>1</v>
      </c>
      <c r="Q26" s="4">
        <f t="shared" si="5"/>
        <v>1</v>
      </c>
      <c r="R26" s="4">
        <f t="shared" si="5"/>
        <v>1</v>
      </c>
      <c r="S26" s="4">
        <f t="shared" si="5"/>
        <v>1</v>
      </c>
      <c r="T26" s="4">
        <f t="shared" si="5"/>
        <v>1</v>
      </c>
      <c r="U26" s="4">
        <f t="shared" si="5"/>
        <v>1</v>
      </c>
      <c r="V26" s="4">
        <f t="shared" si="5"/>
        <v>1</v>
      </c>
      <c r="W26" s="4">
        <f t="shared" si="5"/>
        <v>1</v>
      </c>
      <c r="X26" s="4">
        <f t="shared" si="5"/>
        <v>1</v>
      </c>
      <c r="Y26" s="4">
        <f t="shared" si="5"/>
        <v>1</v>
      </c>
      <c r="Z26" s="4">
        <f t="shared" si="5"/>
        <v>1</v>
      </c>
      <c r="AA26" s="4">
        <f t="shared" si="5"/>
        <v>1</v>
      </c>
      <c r="AB26" s="4">
        <f t="shared" si="5"/>
        <v>1</v>
      </c>
      <c r="AC26" s="4">
        <f t="shared" si="5"/>
        <v>1</v>
      </c>
      <c r="AD26" s="13"/>
    </row>
    <row r="27" spans="2:30" ht="1.5" customHeight="1" x14ac:dyDescent="0.2">
      <c r="B27" s="11"/>
      <c r="D27" s="3">
        <f>SUM(E27:AC27)</f>
        <v>25</v>
      </c>
      <c r="E27" s="4">
        <f t="shared" ref="E27:AC27" si="6">IF(E14&gt;0,1,0)</f>
        <v>1</v>
      </c>
      <c r="F27" s="4">
        <f t="shared" si="6"/>
        <v>1</v>
      </c>
      <c r="G27" s="4">
        <f t="shared" si="6"/>
        <v>1</v>
      </c>
      <c r="H27" s="4">
        <f t="shared" si="6"/>
        <v>1</v>
      </c>
      <c r="I27" s="4">
        <f t="shared" si="6"/>
        <v>1</v>
      </c>
      <c r="J27" s="4">
        <f t="shared" si="6"/>
        <v>1</v>
      </c>
      <c r="K27" s="4">
        <f t="shared" si="6"/>
        <v>1</v>
      </c>
      <c r="L27" s="4">
        <f t="shared" si="6"/>
        <v>1</v>
      </c>
      <c r="M27" s="4">
        <f t="shared" si="6"/>
        <v>1</v>
      </c>
      <c r="N27" s="4">
        <f t="shared" si="6"/>
        <v>1</v>
      </c>
      <c r="O27" s="4">
        <f t="shared" si="6"/>
        <v>1</v>
      </c>
      <c r="P27" s="4">
        <f t="shared" si="6"/>
        <v>1</v>
      </c>
      <c r="Q27" s="4">
        <f t="shared" si="6"/>
        <v>1</v>
      </c>
      <c r="R27" s="4">
        <f t="shared" si="6"/>
        <v>1</v>
      </c>
      <c r="S27" s="4">
        <f t="shared" si="6"/>
        <v>1</v>
      </c>
      <c r="T27" s="4">
        <f t="shared" si="6"/>
        <v>1</v>
      </c>
      <c r="U27" s="4">
        <f t="shared" si="6"/>
        <v>1</v>
      </c>
      <c r="V27" s="4">
        <f t="shared" si="6"/>
        <v>1</v>
      </c>
      <c r="W27" s="4">
        <f t="shared" si="6"/>
        <v>1</v>
      </c>
      <c r="X27" s="4">
        <f t="shared" si="6"/>
        <v>1</v>
      </c>
      <c r="Y27" s="4">
        <f t="shared" si="6"/>
        <v>1</v>
      </c>
      <c r="Z27" s="4">
        <f t="shared" si="6"/>
        <v>1</v>
      </c>
      <c r="AA27" s="4">
        <f t="shared" si="6"/>
        <v>1</v>
      </c>
      <c r="AB27" s="4">
        <f t="shared" si="6"/>
        <v>1</v>
      </c>
      <c r="AC27" s="4">
        <f t="shared" si="6"/>
        <v>1</v>
      </c>
      <c r="AD27" s="13"/>
    </row>
    <row r="28" spans="2:30" ht="1.5" customHeight="1" x14ac:dyDescent="0.2">
      <c r="B28" s="11"/>
      <c r="C28" s="2" t="s">
        <v>35</v>
      </c>
      <c r="AD28" s="13"/>
    </row>
    <row r="29" spans="2:30" ht="1.5" customHeight="1" x14ac:dyDescent="0.2">
      <c r="B29" s="11"/>
      <c r="C29" s="2" t="s">
        <v>36</v>
      </c>
      <c r="AD29" s="13"/>
    </row>
    <row r="30" spans="2:30" ht="15" x14ac:dyDescent="0.25">
      <c r="B30" s="11"/>
      <c r="C30" s="38" t="s">
        <v>37</v>
      </c>
      <c r="AD30" s="13"/>
    </row>
    <row r="31" spans="2:30" x14ac:dyDescent="0.2">
      <c r="B31" s="11"/>
      <c r="C31" s="24" t="str">
        <f>C17&amp;" til "&amp;C18</f>
        <v>09.00 til 12.00</v>
      </c>
      <c r="D31" s="39">
        <f>D18-D17</f>
        <v>0.15777484167843636</v>
      </c>
      <c r="E31" s="39">
        <f t="shared" ref="E31:AC31" si="7">E18-E17</f>
        <v>0.21581112061052152</v>
      </c>
      <c r="F31" s="39">
        <f t="shared" si="7"/>
        <v>0.21974537229352537</v>
      </c>
      <c r="G31" s="39">
        <f t="shared" si="7"/>
        <v>0.15011036301077851</v>
      </c>
      <c r="H31" s="39">
        <f t="shared" si="7"/>
        <v>0.11344356642699771</v>
      </c>
      <c r="I31" s="39">
        <f t="shared" si="7"/>
        <v>0.12021679315035505</v>
      </c>
      <c r="J31" s="39">
        <f t="shared" si="7"/>
        <v>0.16148522968510554</v>
      </c>
      <c r="K31" s="39">
        <f t="shared" si="7"/>
        <v>0.22697151661496279</v>
      </c>
      <c r="L31" s="39">
        <f t="shared" si="7"/>
        <v>0.20406836222206298</v>
      </c>
      <c r="M31" s="39">
        <f t="shared" si="7"/>
        <v>0.16153421920176203</v>
      </c>
      <c r="N31" s="39">
        <f t="shared" si="7"/>
        <v>0.20006857479048662</v>
      </c>
      <c r="O31" s="39">
        <f t="shared" si="7"/>
        <v>0.14070086096309223</v>
      </c>
      <c r="P31" s="39">
        <f t="shared" si="7"/>
        <v>0.20376713089879087</v>
      </c>
      <c r="Q31" s="39">
        <f t="shared" si="7"/>
        <v>0.15881005708909637</v>
      </c>
      <c r="R31" s="39">
        <f t="shared" si="7"/>
        <v>0.19687794173102907</v>
      </c>
      <c r="S31" s="39">
        <f t="shared" si="7"/>
        <v>0.17861008274958437</v>
      </c>
      <c r="T31" s="39">
        <f t="shared" si="7"/>
        <v>0.17125854918692862</v>
      </c>
      <c r="U31" s="39">
        <f t="shared" si="7"/>
        <v>0.16584470194634512</v>
      </c>
      <c r="V31" s="39">
        <f t="shared" si="7"/>
        <v>0.16019768610623167</v>
      </c>
      <c r="W31" s="39">
        <f t="shared" si="7"/>
        <v>0.14523527232439118</v>
      </c>
      <c r="X31" s="39">
        <f t="shared" si="7"/>
        <v>0.16584470194634512</v>
      </c>
      <c r="Y31" s="39">
        <f t="shared" si="7"/>
        <v>0.20205883552733067</v>
      </c>
      <c r="Z31" s="39">
        <f t="shared" si="7"/>
        <v>0.17682393600749788</v>
      </c>
      <c r="AA31" s="39">
        <f t="shared" si="7"/>
        <v>0.16367794269347599</v>
      </c>
      <c r="AB31" s="39">
        <f t="shared" si="7"/>
        <v>0.14970075041383812</v>
      </c>
      <c r="AC31" s="39">
        <f t="shared" si="7"/>
        <v>0.16464359796977379</v>
      </c>
      <c r="AD31" s="13"/>
    </row>
    <row r="32" spans="2:30" x14ac:dyDescent="0.2">
      <c r="B32" s="11"/>
      <c r="C32" s="24" t="str">
        <f t="shared" ref="C32:C34" si="8">C18&amp;" til "&amp;C19</f>
        <v>12.00 til 15.00</v>
      </c>
      <c r="D32" s="39">
        <f t="shared" ref="D32:AC34" si="9">D19-D18</f>
        <v>0.13132716752471638</v>
      </c>
      <c r="E32" s="39">
        <f t="shared" si="9"/>
        <v>0.11168895492818226</v>
      </c>
      <c r="F32" s="39">
        <f t="shared" si="9"/>
        <v>0.13694852941176472</v>
      </c>
      <c r="G32" s="39">
        <f t="shared" si="9"/>
        <v>0.13617886178861785</v>
      </c>
      <c r="H32" s="39">
        <f t="shared" si="9"/>
        <v>0.14197530864197527</v>
      </c>
      <c r="I32" s="39">
        <f t="shared" si="9"/>
        <v>0.18005952380952378</v>
      </c>
      <c r="J32" s="39">
        <f t="shared" si="9"/>
        <v>0.12813102119460498</v>
      </c>
      <c r="K32" s="39">
        <f t="shared" si="9"/>
        <v>0.12218181818181817</v>
      </c>
      <c r="L32" s="39">
        <f t="shared" si="9"/>
        <v>0.13869346733668339</v>
      </c>
      <c r="M32" s="39">
        <f t="shared" si="9"/>
        <v>9.3294460641399429E-2</v>
      </c>
      <c r="N32" s="39">
        <f t="shared" si="9"/>
        <v>0.14337115970107941</v>
      </c>
      <c r="O32" s="39">
        <f t="shared" si="9"/>
        <v>0.10119047619047619</v>
      </c>
      <c r="P32" s="39">
        <f t="shared" si="9"/>
        <v>0.12652439024390247</v>
      </c>
      <c r="Q32" s="39">
        <f t="shared" si="9"/>
        <v>0.11055276381909548</v>
      </c>
      <c r="R32" s="39">
        <f t="shared" si="9"/>
        <v>0.11216566005176878</v>
      </c>
      <c r="S32" s="39">
        <f t="shared" si="9"/>
        <v>0.10643564356435645</v>
      </c>
      <c r="T32" s="39">
        <f t="shared" si="9"/>
        <v>0.16525974025974025</v>
      </c>
      <c r="U32" s="39">
        <f t="shared" si="9"/>
        <v>9.1965150048402694E-2</v>
      </c>
      <c r="V32" s="39">
        <f t="shared" si="9"/>
        <v>0.12962962962962965</v>
      </c>
      <c r="W32" s="39">
        <f t="shared" si="9"/>
        <v>0.11472868217054263</v>
      </c>
      <c r="X32" s="39">
        <f t="shared" si="9"/>
        <v>9.1965150048402694E-2</v>
      </c>
      <c r="Y32" s="39">
        <f t="shared" si="9"/>
        <v>0.14478114478114482</v>
      </c>
      <c r="Z32" s="39">
        <f t="shared" si="9"/>
        <v>0.11238095238095239</v>
      </c>
      <c r="AA32" s="39">
        <f t="shared" si="9"/>
        <v>0.12271973466003319</v>
      </c>
      <c r="AB32" s="39">
        <f t="shared" si="9"/>
        <v>0.11302083333333335</v>
      </c>
      <c r="AC32" s="39">
        <f t="shared" si="9"/>
        <v>0.1251121076233184</v>
      </c>
      <c r="AD32" s="13"/>
    </row>
    <row r="33" spans="2:30" x14ac:dyDescent="0.2">
      <c r="B33" s="11"/>
      <c r="C33" s="24" t="str">
        <f t="shared" si="8"/>
        <v>15.00 til 18.00</v>
      </c>
      <c r="D33" s="39">
        <f t="shared" si="9"/>
        <v>0.29800902091211451</v>
      </c>
      <c r="E33" s="39">
        <f t="shared" si="9"/>
        <v>0.27860326894502224</v>
      </c>
      <c r="F33" s="39">
        <f t="shared" si="9"/>
        <v>0.296875</v>
      </c>
      <c r="G33" s="39">
        <f t="shared" si="9"/>
        <v>0.2743902439024391</v>
      </c>
      <c r="H33" s="39">
        <f t="shared" si="9"/>
        <v>0.25308641975308643</v>
      </c>
      <c r="I33" s="39">
        <f t="shared" si="9"/>
        <v>0.28273809523809529</v>
      </c>
      <c r="J33" s="39">
        <f t="shared" si="9"/>
        <v>0.28998073217726394</v>
      </c>
      <c r="K33" s="39">
        <f t="shared" si="9"/>
        <v>0.25745454545454549</v>
      </c>
      <c r="L33" s="39">
        <f t="shared" si="9"/>
        <v>0.34874371859296482</v>
      </c>
      <c r="M33" s="39">
        <f t="shared" si="9"/>
        <v>0.32653061224489793</v>
      </c>
      <c r="N33" s="39">
        <f t="shared" si="9"/>
        <v>0.26487683365624132</v>
      </c>
      <c r="O33" s="39">
        <f t="shared" si="9"/>
        <v>0.33248299319727892</v>
      </c>
      <c r="P33" s="39">
        <f t="shared" si="9"/>
        <v>0.28810975609756095</v>
      </c>
      <c r="Q33" s="39">
        <f t="shared" si="9"/>
        <v>0.32998324958123948</v>
      </c>
      <c r="R33" s="39">
        <f t="shared" si="9"/>
        <v>0.34857635893011213</v>
      </c>
      <c r="S33" s="39">
        <f t="shared" si="9"/>
        <v>0.33003300330032997</v>
      </c>
      <c r="T33" s="39">
        <f t="shared" si="9"/>
        <v>0.29626623376623373</v>
      </c>
      <c r="U33" s="39">
        <f t="shared" si="9"/>
        <v>0.33591481122942884</v>
      </c>
      <c r="V33" s="39">
        <f t="shared" si="9"/>
        <v>0.3225308641975308</v>
      </c>
      <c r="W33" s="39">
        <f t="shared" si="9"/>
        <v>0.33798449612403103</v>
      </c>
      <c r="X33" s="39">
        <f t="shared" si="9"/>
        <v>0.33591481122942884</v>
      </c>
      <c r="Y33" s="39">
        <f t="shared" si="9"/>
        <v>0.29759129759129754</v>
      </c>
      <c r="Z33" s="39">
        <f t="shared" si="9"/>
        <v>0.34095238095238101</v>
      </c>
      <c r="AA33" s="39">
        <f t="shared" si="9"/>
        <v>0.28358208955223874</v>
      </c>
      <c r="AB33" s="39">
        <f t="shared" si="9"/>
        <v>0.34687500000000004</v>
      </c>
      <c r="AC33" s="39">
        <f t="shared" si="9"/>
        <v>0.31390134529147984</v>
      </c>
      <c r="AD33" s="13"/>
    </row>
    <row r="34" spans="2:30" x14ac:dyDescent="0.2">
      <c r="B34" s="11"/>
      <c r="C34" s="24" t="str">
        <f t="shared" si="8"/>
        <v>18.00 til 20.00</v>
      </c>
      <c r="D34" s="39">
        <f t="shared" si="9"/>
        <v>0.14510911658845504</v>
      </c>
      <c r="E34" s="39">
        <f t="shared" si="9"/>
        <v>0.10549777117384851</v>
      </c>
      <c r="F34" s="39">
        <f t="shared" si="9"/>
        <v>0.15257352941176472</v>
      </c>
      <c r="G34" s="39">
        <f t="shared" si="9"/>
        <v>0.10772357723577231</v>
      </c>
      <c r="H34" s="39">
        <f t="shared" si="9"/>
        <v>0.20864197530864204</v>
      </c>
      <c r="I34" s="39">
        <f t="shared" si="9"/>
        <v>0.13244047619047616</v>
      </c>
      <c r="J34" s="39">
        <f t="shared" si="9"/>
        <v>0.13969171483622356</v>
      </c>
      <c r="K34" s="39">
        <f t="shared" si="9"/>
        <v>0.10872727272727267</v>
      </c>
      <c r="L34" s="39">
        <f t="shared" si="9"/>
        <v>0.13969849246231159</v>
      </c>
      <c r="M34" s="39">
        <f t="shared" si="9"/>
        <v>0.23032069970845481</v>
      </c>
      <c r="N34" s="39">
        <f t="shared" si="9"/>
        <v>0.15831718793246619</v>
      </c>
      <c r="O34" s="39">
        <f t="shared" si="9"/>
        <v>0.15136054421768708</v>
      </c>
      <c r="P34" s="39">
        <f t="shared" si="9"/>
        <v>0.16768292682926833</v>
      </c>
      <c r="Q34" s="39">
        <f t="shared" si="9"/>
        <v>0.21273031825795652</v>
      </c>
      <c r="R34" s="39">
        <f t="shared" si="9"/>
        <v>9.2320966350301958E-2</v>
      </c>
      <c r="S34" s="39">
        <f t="shared" si="9"/>
        <v>0.14851485148514854</v>
      </c>
      <c r="T34" s="39">
        <f t="shared" si="9"/>
        <v>0.125</v>
      </c>
      <c r="U34" s="39">
        <f t="shared" si="9"/>
        <v>0.19748305905130692</v>
      </c>
      <c r="V34" s="39">
        <f t="shared" si="9"/>
        <v>0.14506172839506182</v>
      </c>
      <c r="W34" s="39">
        <f t="shared" si="9"/>
        <v>0.15503875968992242</v>
      </c>
      <c r="X34" s="39">
        <f t="shared" si="9"/>
        <v>0.19748305905130692</v>
      </c>
      <c r="Y34" s="39">
        <f t="shared" si="9"/>
        <v>0.13727013727013726</v>
      </c>
      <c r="Z34" s="39">
        <f t="shared" si="9"/>
        <v>0.13142857142857134</v>
      </c>
      <c r="AA34" s="39">
        <f t="shared" si="9"/>
        <v>0.13764510779436157</v>
      </c>
      <c r="AB34" s="39">
        <f t="shared" si="9"/>
        <v>0.1953125</v>
      </c>
      <c r="AC34" s="39">
        <f t="shared" si="9"/>
        <v>0.1573991031390134</v>
      </c>
      <c r="AD34" s="13"/>
    </row>
    <row r="35" spans="2:30" ht="13.5" thickBot="1" x14ac:dyDescent="0.25">
      <c r="B35" s="25"/>
      <c r="C35" s="26"/>
      <c r="D35" s="4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9"/>
    </row>
  </sheetData>
  <sheetProtection password="CC6F" sheet="1" objects="1" scenarios="1"/>
  <conditionalFormatting sqref="E17:AC17">
    <cfRule type="top10" dxfId="18" priority="18" stopIfTrue="1" percent="1" bottom="1" rank="1"/>
    <cfRule type="top10" dxfId="17" priority="19" stopIfTrue="1" rank="1"/>
  </conditionalFormatting>
  <conditionalFormatting sqref="E31:AC31">
    <cfRule type="top10" dxfId="16" priority="14" stopIfTrue="1" bottom="1" rank="1"/>
    <cfRule type="top10" dxfId="15" priority="17" stopIfTrue="1" rank="1"/>
  </conditionalFormatting>
  <conditionalFormatting sqref="E32:AC32">
    <cfRule type="top10" dxfId="14" priority="15" stopIfTrue="1" bottom="1" rank="1"/>
    <cfRule type="top10" dxfId="13" priority="16" stopIfTrue="1" rank="1"/>
  </conditionalFormatting>
  <conditionalFormatting sqref="E33:AC33">
    <cfRule type="top10" dxfId="12" priority="12" stopIfTrue="1" rank="1"/>
    <cfRule type="top10" dxfId="11" priority="13" stopIfTrue="1" bottom="1" rank="1"/>
  </conditionalFormatting>
  <conditionalFormatting sqref="E34:AC34">
    <cfRule type="top10" dxfId="10" priority="10" stopIfTrue="1" percent="1" bottom="1" rank="1"/>
    <cfRule type="top10" dxfId="9" priority="11" stopIfTrue="1" rank="1"/>
  </conditionalFormatting>
  <conditionalFormatting sqref="E19:AC19">
    <cfRule type="top10" dxfId="8" priority="8" stopIfTrue="1" bottom="1" rank="1"/>
    <cfRule type="top10" dxfId="7" priority="9" stopIfTrue="1" rank="1"/>
  </conditionalFormatting>
  <conditionalFormatting sqref="E20:AC20">
    <cfRule type="top10" dxfId="6" priority="6" stopIfTrue="1" bottom="1" rank="1"/>
    <cfRule type="top10" dxfId="5" priority="7" stopIfTrue="1" rank="1"/>
  </conditionalFormatting>
  <conditionalFormatting sqref="E21:AC21">
    <cfRule type="top10" dxfId="4" priority="1" stopIfTrue="1" rank="1"/>
    <cfRule type="top10" dxfId="3" priority="2" stopIfTrue="1" bottom="1" rank="1"/>
    <cfRule type="top10" dxfId="2" priority="5" stopIfTrue="1" bottom="1" rank="1"/>
  </conditionalFormatting>
  <conditionalFormatting sqref="E18:AC18">
    <cfRule type="top10" dxfId="1" priority="3" stopIfTrue="1" bottom="1" rank="1"/>
    <cfRule type="top10" dxfId="0" priority="4" stopIfTrue="1" rank="1"/>
  </conditionalFormatting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Indskriv stemmeprocent 2017</vt:lpstr>
      <vt:lpstr>Samlet stemmeprocent 2017</vt:lpstr>
      <vt:lpstr>Stemmeprocent 2013</vt:lpstr>
    </vt:vector>
  </TitlesOfParts>
  <Company>Ringkøbing-Skjern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Østergaard Ørris Serup</dc:creator>
  <cp:lastModifiedBy>Jesper Lemming</cp:lastModifiedBy>
  <dcterms:created xsi:type="dcterms:W3CDTF">2017-11-15T22:18:41Z</dcterms:created>
  <dcterms:modified xsi:type="dcterms:W3CDTF">2017-11-21T17:30:34Z</dcterms:modified>
</cp:coreProperties>
</file>